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愛知県高等学校ゴルフ連盟１号機\Desktop\Ｒ7県高ゴ連\00　HP掲載\"/>
    </mc:Choice>
  </mc:AlternateContent>
  <xr:revisionPtr revIDLastSave="0" documentId="13_ncr:1_{38602055-66BA-4E18-9B38-49207B60E55B}" xr6:coauthVersionLast="47" xr6:coauthVersionMax="47" xr10:uidLastSave="{00000000-0000-0000-0000-000000000000}"/>
  <bookViews>
    <workbookView xWindow="-96" yWindow="0" windowWidth="11712" windowHeight="12336" firstSheet="1" activeTab="2" xr2:uid="{00000000-000D-0000-FFFF-FFFF00000000}"/>
  </bookViews>
  <sheets>
    <sheet name="基本データ" sheetId="4" r:id="rId1"/>
    <sheet name="選手データ" sheetId="5" r:id="rId2"/>
    <sheet name="免税用紙（印刷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3" l="1"/>
  <c r="Q13" i="3"/>
  <c r="Q14" i="3"/>
  <c r="Q15" i="3"/>
  <c r="Q16" i="3"/>
  <c r="Q17" i="3"/>
  <c r="Q18" i="3"/>
  <c r="Q19" i="3"/>
  <c r="Q20" i="3"/>
  <c r="Q21" i="3"/>
  <c r="Q22" i="3"/>
  <c r="Q23" i="3"/>
  <c r="P12" i="3"/>
  <c r="P13" i="3"/>
  <c r="P14" i="3"/>
  <c r="P15" i="3"/>
  <c r="P16" i="3"/>
  <c r="P17" i="3"/>
  <c r="P18" i="3"/>
  <c r="P19" i="3"/>
  <c r="P20" i="3"/>
  <c r="P21" i="3"/>
  <c r="P22" i="3"/>
  <c r="P23" i="3"/>
  <c r="M12" i="3"/>
  <c r="M13" i="3"/>
  <c r="M14" i="3"/>
  <c r="M15" i="3"/>
  <c r="M16" i="3"/>
  <c r="M17" i="3"/>
  <c r="M18" i="3"/>
  <c r="M19" i="3"/>
  <c r="M20" i="3"/>
  <c r="M21" i="3"/>
  <c r="M22" i="3"/>
  <c r="M23" i="3"/>
  <c r="L12" i="3"/>
  <c r="L13" i="3"/>
  <c r="L14" i="3"/>
  <c r="L15" i="3"/>
  <c r="L16" i="3"/>
  <c r="L17" i="3"/>
  <c r="L18" i="3"/>
  <c r="L19" i="3"/>
  <c r="L20" i="3"/>
  <c r="L21" i="3"/>
  <c r="L22" i="3"/>
  <c r="L23" i="3"/>
  <c r="C2" i="5" l="1"/>
  <c r="M3" i="3" s="1"/>
  <c r="C4" i="4"/>
  <c r="D10" i="3" s="1"/>
  <c r="E22" i="5"/>
  <c r="D22" i="5"/>
  <c r="C22" i="5"/>
  <c r="B22" i="5"/>
  <c r="E21" i="5"/>
  <c r="D21" i="5"/>
  <c r="C21" i="5"/>
  <c r="B21" i="5"/>
  <c r="E20" i="5"/>
  <c r="D20" i="5"/>
  <c r="C20" i="5"/>
  <c r="B20" i="5"/>
  <c r="B19" i="5"/>
  <c r="E19" i="5"/>
  <c r="D19" i="5"/>
  <c r="C19" i="5"/>
  <c r="E18" i="5"/>
  <c r="D18" i="5"/>
  <c r="C18" i="5"/>
  <c r="B18" i="5"/>
  <c r="E17" i="5"/>
  <c r="D17" i="5"/>
  <c r="C17" i="5"/>
  <c r="B17" i="5"/>
  <c r="E16" i="5"/>
  <c r="D16" i="5"/>
  <c r="C16" i="5"/>
  <c r="B16" i="5"/>
  <c r="E15" i="5"/>
  <c r="D15" i="5"/>
  <c r="C15" i="5"/>
  <c r="B15" i="5"/>
  <c r="E14" i="5"/>
  <c r="D14" i="5"/>
  <c r="C14" i="5"/>
  <c r="B14" i="5"/>
  <c r="E13" i="5"/>
  <c r="D13" i="5"/>
  <c r="C13" i="5"/>
  <c r="B13" i="5"/>
  <c r="B7" i="5"/>
  <c r="L8" i="3" s="1"/>
  <c r="E12" i="5"/>
  <c r="D12" i="5"/>
  <c r="C12" i="5"/>
  <c r="B12" i="5"/>
  <c r="E11" i="5"/>
  <c r="D11" i="5"/>
  <c r="C11" i="5"/>
  <c r="B11" i="5"/>
  <c r="E10" i="5"/>
  <c r="Q11" i="3" s="1"/>
  <c r="D10" i="5"/>
  <c r="P11" i="3" s="1"/>
  <c r="C10" i="5"/>
  <c r="M11" i="3" s="1"/>
  <c r="B10" i="5"/>
  <c r="L11" i="3" s="1"/>
  <c r="E9" i="5"/>
  <c r="Q10" i="3" s="1"/>
  <c r="D9" i="5"/>
  <c r="P10" i="3" s="1"/>
  <c r="C9" i="5"/>
  <c r="M10" i="3" s="1"/>
  <c r="B9" i="5"/>
  <c r="L10" i="3" s="1"/>
  <c r="E8" i="5"/>
  <c r="Q9" i="3" s="1"/>
  <c r="D8" i="5"/>
  <c r="P9" i="3" s="1"/>
  <c r="C8" i="5"/>
  <c r="M9" i="3" s="1"/>
  <c r="B8" i="5"/>
  <c r="L9" i="3" s="1"/>
  <c r="E7" i="5"/>
  <c r="Q8" i="3" s="1"/>
  <c r="D7" i="5"/>
  <c r="P8" i="3" s="1"/>
  <c r="C7" i="5"/>
  <c r="M8" i="3" s="1"/>
  <c r="E6" i="5"/>
  <c r="Q7" i="3" s="1"/>
  <c r="D6" i="5"/>
  <c r="P7" i="3" s="1"/>
  <c r="C6" i="5"/>
  <c r="M7" i="3" s="1"/>
  <c r="B6" i="5"/>
  <c r="L7" i="3" s="1"/>
  <c r="E5" i="5"/>
  <c r="Q6" i="3" s="1"/>
  <c r="D5" i="5"/>
  <c r="P6" i="3" s="1"/>
  <c r="C5" i="5"/>
  <c r="M6" i="3" s="1"/>
  <c r="B5" i="5"/>
  <c r="L6" i="3" s="1"/>
  <c r="E59" i="5"/>
  <c r="Q31" i="3" s="1"/>
  <c r="D59" i="5"/>
  <c r="P31" i="3" s="1"/>
  <c r="C59" i="5"/>
  <c r="L31" i="3" s="1"/>
  <c r="E58" i="5"/>
  <c r="Q29" i="3" s="1"/>
  <c r="D58" i="5"/>
  <c r="P29" i="3" s="1"/>
  <c r="C58" i="5"/>
  <c r="L29" i="3" s="1"/>
  <c r="E57" i="5"/>
  <c r="Q27" i="3" s="1"/>
  <c r="D57" i="5"/>
  <c r="P27" i="3" s="1"/>
  <c r="C57" i="5"/>
  <c r="L27" i="3" s="1"/>
  <c r="E4" i="5"/>
  <c r="Q5" i="3" s="1"/>
  <c r="D4" i="5"/>
  <c r="P5" i="3" s="1"/>
  <c r="C4" i="5"/>
  <c r="M5" i="3" s="1"/>
  <c r="B4" i="5"/>
  <c r="L5" i="3" s="1"/>
  <c r="D3" i="5"/>
  <c r="P4" i="3" s="1"/>
  <c r="E3" i="5"/>
  <c r="Q4" i="3" s="1"/>
  <c r="E2" i="5"/>
  <c r="Q3" i="3" s="1"/>
  <c r="C3" i="5"/>
  <c r="M4" i="3" s="1"/>
  <c r="B3" i="5"/>
  <c r="L4" i="3" s="1"/>
  <c r="D2" i="5"/>
  <c r="P3" i="3" s="1"/>
  <c r="B2" i="5"/>
  <c r="L3" i="3" s="1"/>
  <c r="C9" i="4"/>
  <c r="F17" i="3" s="1"/>
  <c r="C8" i="4"/>
  <c r="D16" i="3" s="1"/>
  <c r="C7" i="4"/>
  <c r="D15" i="3" s="1"/>
  <c r="C6" i="4"/>
  <c r="A13" i="3" s="1"/>
  <c r="C5" i="4"/>
  <c r="G6" i="3" s="1"/>
  <c r="C3" i="4"/>
  <c r="D9" i="3" s="1"/>
  <c r="C2" i="4"/>
  <c r="D8" i="3" s="1"/>
  <c r="C1" i="4"/>
  <c r="D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愛知県高等学校ゴルフ連盟１号機</author>
  </authors>
  <commentList>
    <comment ref="B1" authorId="0" shapeId="0" xr:uid="{C2934667-9D3A-4687-B5EA-F4B2A52F898C}">
      <text>
        <r>
          <rPr>
            <b/>
            <sz val="9"/>
            <color indexed="81"/>
            <rFont val="MS P ゴシック"/>
            <family val="3"/>
            <charset val="128"/>
          </rPr>
          <t>①右の表にデータを記入し、使いたい項目の番号をそれぞれ入力してください。
→「選手データ」タブの②に続く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愛知県高等学校ゴルフ連盟１号機</author>
  </authors>
  <commentList>
    <comment ref="A2" authorId="0" shapeId="0" xr:uid="{C28352DE-EE0A-40C9-B83D-BA100A0CFFB9}">
      <text>
        <r>
          <rPr>
            <b/>
            <sz val="9"/>
            <color indexed="81"/>
            <rFont val="MS P ゴシック"/>
            <family val="3"/>
            <charset val="128"/>
          </rPr>
          <t>③ラウンドをする選手の選手番号を入力してください。</t>
        </r>
      </text>
    </comment>
    <comment ref="E26" authorId="0" shapeId="0" xr:uid="{901F00E7-05F9-4A22-B1ED-6AD53777E505}">
      <text>
        <r>
          <rPr>
            <b/>
            <sz val="9"/>
            <color indexed="81"/>
            <rFont val="MS P ゴシック"/>
            <family val="3"/>
            <charset val="128"/>
          </rPr>
          <t>②部員のデータを入力してください。</t>
        </r>
      </text>
    </comment>
    <comment ref="A57" authorId="0" shapeId="0" xr:uid="{3558231E-CC64-4C68-8807-DCD506C1DBBA}">
      <text>
        <r>
          <rPr>
            <b/>
            <sz val="9"/>
            <color indexed="81"/>
            <rFont val="MS P ゴシック"/>
            <family val="3"/>
            <charset val="128"/>
          </rPr>
          <t>⑤公式指定ラウンドで、プレーする引率教員の番号を入力してください。
→①～⑥をすべて終えたら、免税用紙タブを開いて、項目に不備がないか確認をしてください。</t>
        </r>
      </text>
    </comment>
    <comment ref="E63" authorId="0" shapeId="0" xr:uid="{5BF77FD7-92CF-4CCD-A75C-E4EDBD3BA39F}">
      <text>
        <r>
          <rPr>
            <sz val="9"/>
            <color indexed="81"/>
            <rFont val="MS P ゴシック"/>
            <family val="3"/>
            <charset val="128"/>
          </rPr>
          <t xml:space="preserve">④公式指定ラウンドで、プレーする引率教員のデータを入力してください。
</t>
        </r>
      </text>
    </comment>
  </commentList>
</comments>
</file>

<file path=xl/sharedStrings.xml><?xml version="1.0" encoding="utf-8"?>
<sst xmlns="http://schemas.openxmlformats.org/spreadsheetml/2006/main" count="134" uniqueCount="98">
  <si>
    <t>　　　　　必要事項を記載してください。</t>
    <rPh sb="5" eb="7">
      <t>ヒツヨウ</t>
    </rPh>
    <rPh sb="7" eb="9">
      <t>ジコウ</t>
    </rPh>
    <rPh sb="10" eb="12">
      <t>キサイ</t>
    </rPh>
    <phoneticPr fontId="2"/>
  </si>
  <si>
    <t>　　　６　非課税利用者は、利用の日ごとにゴルフ場に備えられたゴルフ場利用税非課税利用申出書に</t>
    <rPh sb="5" eb="8">
      <t>ヒカゼイ</t>
    </rPh>
    <rPh sb="8" eb="11">
      <t>リヨウシャ</t>
    </rPh>
    <rPh sb="13" eb="15">
      <t>リヨウ</t>
    </rPh>
    <rPh sb="16" eb="17">
      <t>ヒ</t>
    </rPh>
    <rPh sb="23" eb="24">
      <t>ジョウ</t>
    </rPh>
    <rPh sb="25" eb="26">
      <t>ソナ</t>
    </rPh>
    <rPh sb="33" eb="34">
      <t>ジョウ</t>
    </rPh>
    <rPh sb="34" eb="36">
      <t>リヨウ</t>
    </rPh>
    <rPh sb="36" eb="37">
      <t>ゼイ</t>
    </rPh>
    <rPh sb="37" eb="38">
      <t>ヒ</t>
    </rPh>
    <rPh sb="38" eb="40">
      <t>カゼイ</t>
    </rPh>
    <rPh sb="40" eb="42">
      <t>リヨウ</t>
    </rPh>
    <rPh sb="42" eb="44">
      <t>モウシデ</t>
    </rPh>
    <rPh sb="44" eb="45">
      <t>ショ</t>
    </rPh>
    <phoneticPr fontId="2"/>
  </si>
  <si>
    <t>※ 引率教員欄はプレーする場合のみ記入してください。</t>
    <rPh sb="2" eb="4">
      <t>インソツ</t>
    </rPh>
    <rPh sb="4" eb="6">
      <t>キョウイン</t>
    </rPh>
    <rPh sb="6" eb="7">
      <t>ラン</t>
    </rPh>
    <rPh sb="13" eb="15">
      <t>バアイ</t>
    </rPh>
    <rPh sb="17" eb="19">
      <t>キニュウ</t>
    </rPh>
    <phoneticPr fontId="2"/>
  </si>
  <si>
    <t>　　　　　教員の氏名及び住所を記載した利用者名簿を添付してください。</t>
    <rPh sb="5" eb="7">
      <t>キョウイン</t>
    </rPh>
    <rPh sb="8" eb="10">
      <t>シメイ</t>
    </rPh>
    <rPh sb="10" eb="11">
      <t>オヨ</t>
    </rPh>
    <rPh sb="12" eb="14">
      <t>ジュウショ</t>
    </rPh>
    <rPh sb="15" eb="17">
      <t>キサイ</t>
    </rPh>
    <rPh sb="19" eb="22">
      <t>リヨウシャ</t>
    </rPh>
    <rPh sb="22" eb="24">
      <t>メイボ</t>
    </rPh>
    <rPh sb="25" eb="27">
      <t>テンプ</t>
    </rPh>
    <phoneticPr fontId="2"/>
  </si>
  <si>
    <t>　　　５　この証明書には、ゴルフ場を利用する学生、生徒又は児童の学部、学年及び氏名並びに引率</t>
    <rPh sb="7" eb="9">
      <t>ショウメイ</t>
    </rPh>
    <rPh sb="9" eb="10">
      <t>ショ</t>
    </rPh>
    <rPh sb="16" eb="17">
      <t>ジョウ</t>
    </rPh>
    <rPh sb="18" eb="20">
      <t>リヨウ</t>
    </rPh>
    <rPh sb="22" eb="24">
      <t>ガクセイ</t>
    </rPh>
    <rPh sb="25" eb="27">
      <t>セイト</t>
    </rPh>
    <rPh sb="27" eb="28">
      <t>マタ</t>
    </rPh>
    <rPh sb="29" eb="31">
      <t>ジドウ</t>
    </rPh>
    <rPh sb="32" eb="34">
      <t>ガクブ</t>
    </rPh>
    <rPh sb="35" eb="37">
      <t>ガクネン</t>
    </rPh>
    <rPh sb="37" eb="38">
      <t>オヨ</t>
    </rPh>
    <rPh sb="39" eb="41">
      <t>シメイ</t>
    </rPh>
    <rPh sb="41" eb="42">
      <t>ナラ</t>
    </rPh>
    <rPh sb="44" eb="46">
      <t>インソツ</t>
    </rPh>
    <phoneticPr fontId="2"/>
  </si>
  <si>
    <t>　　　４　「番号」欄には、年度ごとの通番を記載して下さい。</t>
    <rPh sb="6" eb="8">
      <t>バンゴウ</t>
    </rPh>
    <rPh sb="9" eb="10">
      <t>ラン</t>
    </rPh>
    <rPh sb="13" eb="15">
      <t>ネンド</t>
    </rPh>
    <rPh sb="18" eb="19">
      <t>ツウ</t>
    </rPh>
    <rPh sb="19" eb="20">
      <t>バン</t>
    </rPh>
    <rPh sb="21" eb="23">
      <t>キサイ</t>
    </rPh>
    <rPh sb="25" eb="26">
      <t>クダ</t>
    </rPh>
    <phoneticPr fontId="2"/>
  </si>
  <si>
    <t>　　　　　間連続して利用する場合には、当該利用期間ごと）に提出してください。</t>
    <rPh sb="5" eb="6">
      <t>カン</t>
    </rPh>
    <rPh sb="6" eb="8">
      <t>レンゾク</t>
    </rPh>
    <rPh sb="10" eb="12">
      <t>リヨウ</t>
    </rPh>
    <rPh sb="14" eb="16">
      <t>バアイ</t>
    </rPh>
    <rPh sb="19" eb="21">
      <t>トウガイ</t>
    </rPh>
    <rPh sb="21" eb="23">
      <t>リヨウ</t>
    </rPh>
    <rPh sb="23" eb="25">
      <t>キカン</t>
    </rPh>
    <rPh sb="29" eb="31">
      <t>テイシュツ</t>
    </rPh>
    <phoneticPr fontId="2"/>
  </si>
  <si>
    <t>　　　３　この証明書は、利用の日ごと（同一の学生、生徒若しくは児童又は引率教員が２日以上の期</t>
    <rPh sb="7" eb="9">
      <t>ショウメイ</t>
    </rPh>
    <rPh sb="9" eb="10">
      <t>ショ</t>
    </rPh>
    <rPh sb="12" eb="14">
      <t>リヨウ</t>
    </rPh>
    <rPh sb="15" eb="16">
      <t>ヒ</t>
    </rPh>
    <rPh sb="19" eb="21">
      <t>ドウイツ</t>
    </rPh>
    <rPh sb="22" eb="24">
      <t>ガクセイ</t>
    </rPh>
    <rPh sb="25" eb="27">
      <t>セイト</t>
    </rPh>
    <rPh sb="27" eb="28">
      <t>モ</t>
    </rPh>
    <rPh sb="31" eb="33">
      <t>ジドウ</t>
    </rPh>
    <rPh sb="33" eb="34">
      <t>マタ</t>
    </rPh>
    <rPh sb="35" eb="37">
      <t>インソツ</t>
    </rPh>
    <rPh sb="37" eb="39">
      <t>キョウイン</t>
    </rPh>
    <rPh sb="41" eb="44">
      <t>ニチイジョウ</t>
    </rPh>
    <rPh sb="45" eb="46">
      <t>キ</t>
    </rPh>
    <phoneticPr fontId="2"/>
  </si>
  <si>
    <t>　　　２　この証明書は、利用の日までにゴルフ場に提出してください。</t>
    <rPh sb="7" eb="9">
      <t>ショウメイ</t>
    </rPh>
    <rPh sb="9" eb="10">
      <t>ショ</t>
    </rPh>
    <rPh sb="12" eb="14">
      <t>リヨウ</t>
    </rPh>
    <rPh sb="15" eb="16">
      <t>ヒ</t>
    </rPh>
    <rPh sb="22" eb="23">
      <t>ジョウ</t>
    </rPh>
    <rPh sb="24" eb="26">
      <t>テイシュツ</t>
    </rPh>
    <phoneticPr fontId="2"/>
  </si>
  <si>
    <t>　備考１　この証明書の写しを発行者において７年間保存して下さい。</t>
    <rPh sb="1" eb="3">
      <t>ビコウ</t>
    </rPh>
    <rPh sb="7" eb="9">
      <t>ショウメイ</t>
    </rPh>
    <rPh sb="9" eb="10">
      <t>ショ</t>
    </rPh>
    <rPh sb="11" eb="12">
      <t>ウツ</t>
    </rPh>
    <rPh sb="14" eb="17">
      <t>ハッコウシャ</t>
    </rPh>
    <rPh sb="22" eb="24">
      <t>ネンカン</t>
    </rPh>
    <rPh sb="24" eb="26">
      <t>ホゾン</t>
    </rPh>
    <rPh sb="28" eb="29">
      <t>クダ</t>
    </rPh>
    <phoneticPr fontId="2"/>
  </si>
  <si>
    <t>住　　　　　所</t>
    <rPh sb="0" eb="1">
      <t>ジュウ</t>
    </rPh>
    <rPh sb="6" eb="7">
      <t>ショ</t>
    </rPh>
    <phoneticPr fontId="2"/>
  </si>
  <si>
    <t>(西暦)生年月日</t>
    <rPh sb="1" eb="3">
      <t>セイレキ</t>
    </rPh>
    <rPh sb="4" eb="6">
      <t>セイネン</t>
    </rPh>
    <rPh sb="6" eb="8">
      <t>ガッピ</t>
    </rPh>
    <phoneticPr fontId="2"/>
  </si>
  <si>
    <t>引率教員氏名</t>
    <rPh sb="0" eb="2">
      <t>インソツ</t>
    </rPh>
    <rPh sb="2" eb="4">
      <t>キョウイン</t>
    </rPh>
    <rPh sb="4" eb="6">
      <t>シメイ</t>
    </rPh>
    <phoneticPr fontId="2"/>
  </si>
  <si>
    <t>　　　人</t>
    <rPh sb="3" eb="4">
      <t>ニン</t>
    </rPh>
    <phoneticPr fontId="2"/>
  </si>
  <si>
    <t>延べ利用者数</t>
    <rPh sb="0" eb="1">
      <t>ノ</t>
    </rPh>
    <rPh sb="2" eb="4">
      <t>リヨウ</t>
    </rPh>
    <rPh sb="4" eb="5">
      <t>シャ</t>
    </rPh>
    <rPh sb="5" eb="6">
      <t>スウ</t>
    </rPh>
    <phoneticPr fontId="2"/>
  </si>
  <si>
    <t>　　　日</t>
    <rPh sb="3" eb="4">
      <t>ニチ</t>
    </rPh>
    <phoneticPr fontId="2"/>
  </si>
  <si>
    <t>　　　月</t>
    <rPh sb="3" eb="4">
      <t>ガツ</t>
    </rPh>
    <phoneticPr fontId="2"/>
  </si>
  <si>
    <t>　　　年</t>
    <rPh sb="3" eb="4">
      <t>ネン</t>
    </rPh>
    <phoneticPr fontId="2"/>
  </si>
  <si>
    <t>特別徴収義　　　務者記入欄</t>
    <rPh sb="0" eb="2">
      <t>トクベツ</t>
    </rPh>
    <rPh sb="2" eb="4">
      <t>チョウシュウ</t>
    </rPh>
    <rPh sb="4" eb="5">
      <t>ギ</t>
    </rPh>
    <rPh sb="8" eb="9">
      <t>ツトム</t>
    </rPh>
    <rPh sb="9" eb="10">
      <t>シャ</t>
    </rPh>
    <rPh sb="10" eb="12">
      <t>キニュウ</t>
    </rPh>
    <rPh sb="12" eb="13">
      <t>ラン</t>
    </rPh>
    <phoneticPr fontId="2"/>
  </si>
  <si>
    <t>利用者数</t>
    <rPh sb="0" eb="2">
      <t>リヨウ</t>
    </rPh>
    <rPh sb="2" eb="3">
      <t>シャ</t>
    </rPh>
    <rPh sb="3" eb="4">
      <t>スウ</t>
    </rPh>
    <phoneticPr fontId="2"/>
  </si>
  <si>
    <t>利用年月日</t>
    <rPh sb="0" eb="2">
      <t>リヨウ</t>
    </rPh>
    <rPh sb="2" eb="5">
      <t>ネンガッピ</t>
    </rPh>
    <phoneticPr fontId="2"/>
  </si>
  <si>
    <t>印</t>
    <rPh sb="0" eb="1">
      <t>イン</t>
    </rPh>
    <phoneticPr fontId="2"/>
  </si>
  <si>
    <t>　学長又は校長の氏名</t>
    <rPh sb="1" eb="3">
      <t>ガクチョウ</t>
    </rPh>
    <rPh sb="3" eb="4">
      <t>マタ</t>
    </rPh>
    <rPh sb="5" eb="7">
      <t>コウチョウ</t>
    </rPh>
    <rPh sb="8" eb="10">
      <t>シメイ</t>
    </rPh>
    <phoneticPr fontId="2"/>
  </si>
  <si>
    <t>　学校名</t>
    <rPh sb="1" eb="3">
      <t>ガッコウ</t>
    </rPh>
    <rPh sb="3" eb="4">
      <t>メイ</t>
    </rPh>
    <phoneticPr fontId="2"/>
  </si>
  <si>
    <t>　所在地</t>
    <rPh sb="1" eb="4">
      <t>ショザイチ</t>
    </rPh>
    <phoneticPr fontId="2"/>
  </si>
  <si>
    <t>　　　上記のとおり証明します。</t>
    <rPh sb="3" eb="5">
      <t>ジョウキ</t>
    </rPh>
    <rPh sb="9" eb="11">
      <t>ショウメイ</t>
    </rPh>
    <phoneticPr fontId="2"/>
  </si>
  <si>
    <t>　　別途利用者名簿記載のとおり</t>
    <rPh sb="2" eb="4">
      <t>ベット</t>
    </rPh>
    <rPh sb="4" eb="7">
      <t>リヨウシャ</t>
    </rPh>
    <rPh sb="7" eb="9">
      <t>メイボ</t>
    </rPh>
    <rPh sb="9" eb="11">
      <t>キサイ</t>
    </rPh>
    <phoneticPr fontId="2"/>
  </si>
  <si>
    <t>利用する者</t>
    <rPh sb="0" eb="2">
      <t>リヨウ</t>
    </rPh>
    <rPh sb="4" eb="5">
      <t>モノ</t>
    </rPh>
    <phoneticPr fontId="2"/>
  </si>
  <si>
    <t>所在地</t>
    <rPh sb="0" eb="3">
      <t>ショザイチ</t>
    </rPh>
    <phoneticPr fontId="2"/>
  </si>
  <si>
    <t>ゴルフ場</t>
    <rPh sb="3" eb="4">
      <t>ジョウ</t>
    </rPh>
    <phoneticPr fontId="2"/>
  </si>
  <si>
    <t>名称</t>
    <rPh sb="0" eb="2">
      <t>メイショウ</t>
    </rPh>
    <phoneticPr fontId="2"/>
  </si>
  <si>
    <t>利用する</t>
    <rPh sb="0" eb="2">
      <t>リヨウ</t>
    </rPh>
    <phoneticPr fontId="2"/>
  </si>
  <si>
    <t>利用する年月日</t>
    <rPh sb="0" eb="2">
      <t>リヨウ</t>
    </rPh>
    <rPh sb="4" eb="7">
      <t>ネンガッピ</t>
    </rPh>
    <phoneticPr fontId="2"/>
  </si>
  <si>
    <t>　　　ゴルフ部　　　　　　</t>
    <rPh sb="6" eb="7">
      <t>ブ</t>
    </rPh>
    <phoneticPr fontId="2"/>
  </si>
  <si>
    <t>　　クラブ名　　　　　　　顧問（教員）氏名</t>
    <rPh sb="5" eb="6">
      <t>ナ</t>
    </rPh>
    <rPh sb="13" eb="15">
      <t>コモン</t>
    </rPh>
    <rPh sb="16" eb="18">
      <t>キョウイン</t>
    </rPh>
    <rPh sb="19" eb="21">
      <t>シメイ</t>
    </rPh>
    <phoneticPr fontId="2"/>
  </si>
  <si>
    <t>（該当の番号に○印をつ</t>
    <rPh sb="1" eb="3">
      <t>ガイトウ</t>
    </rPh>
    <rPh sb="4" eb="6">
      <t>バンゴウ</t>
    </rPh>
    <rPh sb="8" eb="9">
      <t>シルシ</t>
    </rPh>
    <phoneticPr fontId="2"/>
  </si>
  <si>
    <t>２　公認の課外活動</t>
    <rPh sb="2" eb="4">
      <t>コウニン</t>
    </rPh>
    <rPh sb="5" eb="7">
      <t>カガイ</t>
    </rPh>
    <rPh sb="7" eb="9">
      <t>カツドウ</t>
    </rPh>
    <phoneticPr fontId="2"/>
  </si>
  <si>
    <t>利用の目的</t>
    <rPh sb="0" eb="2">
      <t>リヨウ</t>
    </rPh>
    <rPh sb="3" eb="5">
      <t>モクテキ</t>
    </rPh>
    <phoneticPr fontId="2"/>
  </si>
  <si>
    <t>１　教育課程に基づく授業（保健体育科目）</t>
    <rPh sb="2" eb="4">
      <t>キョウイク</t>
    </rPh>
    <rPh sb="4" eb="6">
      <t>カテイ</t>
    </rPh>
    <rPh sb="7" eb="8">
      <t>モト</t>
    </rPh>
    <rPh sb="10" eb="12">
      <t>ジュギョウ</t>
    </rPh>
    <rPh sb="13" eb="15">
      <t>ホケン</t>
    </rPh>
    <rPh sb="15" eb="17">
      <t>タイイク</t>
    </rPh>
    <rPh sb="17" eb="19">
      <t>カモク</t>
    </rPh>
    <phoneticPr fontId="2"/>
  </si>
  <si>
    <t>氏　　名</t>
    <rPh sb="0" eb="1">
      <t>シ</t>
    </rPh>
    <rPh sb="3" eb="4">
      <t>メイ</t>
    </rPh>
    <phoneticPr fontId="2"/>
  </si>
  <si>
    <t>学年</t>
    <rPh sb="0" eb="2">
      <t>ガクネン</t>
    </rPh>
    <phoneticPr fontId="2"/>
  </si>
  <si>
    <t>ゴルフ場利用税非課税利用証明書（授業・課外活動）</t>
    <rPh sb="3" eb="4">
      <t>ジョウ</t>
    </rPh>
    <rPh sb="4" eb="6">
      <t>リヨウ</t>
    </rPh>
    <rPh sb="6" eb="7">
      <t>ゼイ</t>
    </rPh>
    <rPh sb="7" eb="8">
      <t>ヒ</t>
    </rPh>
    <rPh sb="8" eb="10">
      <t>カゼイ</t>
    </rPh>
    <rPh sb="10" eb="12">
      <t>リヨウ</t>
    </rPh>
    <rPh sb="12" eb="14">
      <t>ショウメイ</t>
    </rPh>
    <rPh sb="14" eb="15">
      <t>ショ</t>
    </rPh>
    <rPh sb="16" eb="18">
      <t>ジュギョウ</t>
    </rPh>
    <rPh sb="19" eb="21">
      <t>カガイ</t>
    </rPh>
    <rPh sb="21" eb="23">
      <t>カツドウ</t>
    </rPh>
    <phoneticPr fontId="2"/>
  </si>
  <si>
    <t>利　　用　　者　　名　　簿</t>
    <rPh sb="0" eb="1">
      <t>リ</t>
    </rPh>
    <rPh sb="3" eb="4">
      <t>ヨウ</t>
    </rPh>
    <rPh sb="6" eb="7">
      <t>シャ</t>
    </rPh>
    <rPh sb="9" eb="10">
      <t>メイ</t>
    </rPh>
    <rPh sb="12" eb="13">
      <t>ボ</t>
    </rPh>
    <phoneticPr fontId="2"/>
  </si>
  <si>
    <t>番号</t>
    <rPh sb="0" eb="2">
      <t>バンゴウ</t>
    </rPh>
    <phoneticPr fontId="2"/>
  </si>
  <si>
    <t>　けること）</t>
    <phoneticPr fontId="2"/>
  </si>
  <si>
    <t>大会名</t>
    <rPh sb="0" eb="3">
      <t>タイカイメイ</t>
    </rPh>
    <phoneticPr fontId="2"/>
  </si>
  <si>
    <t>学校名</t>
    <rPh sb="0" eb="3">
      <t>ガッコウメイ</t>
    </rPh>
    <phoneticPr fontId="2"/>
  </si>
  <si>
    <t>顧問（教員）氏名</t>
    <rPh sb="0" eb="2">
      <t>コモン</t>
    </rPh>
    <rPh sb="3" eb="5">
      <t>キョウイン</t>
    </rPh>
    <rPh sb="6" eb="8">
      <t>シメイ</t>
    </rPh>
    <phoneticPr fontId="2"/>
  </si>
  <si>
    <t>利用するゴルフ場</t>
    <rPh sb="0" eb="2">
      <t>リヨウ</t>
    </rPh>
    <rPh sb="7" eb="8">
      <t>ジョウ</t>
    </rPh>
    <phoneticPr fontId="2"/>
  </si>
  <si>
    <t>ゴルフ場所在地</t>
    <rPh sb="3" eb="4">
      <t>ジョウ</t>
    </rPh>
    <rPh sb="4" eb="7">
      <t>ショザイチ</t>
    </rPh>
    <phoneticPr fontId="2"/>
  </si>
  <si>
    <t>証明日付</t>
    <rPh sb="0" eb="2">
      <t>ショウメイ</t>
    </rPh>
    <rPh sb="2" eb="4">
      <t>ヒヅケ</t>
    </rPh>
    <phoneticPr fontId="2"/>
  </si>
  <si>
    <t>学校所在地</t>
    <rPh sb="0" eb="2">
      <t>ガッコウ</t>
    </rPh>
    <rPh sb="2" eb="5">
      <t>ショザイチ</t>
    </rPh>
    <phoneticPr fontId="2"/>
  </si>
  <si>
    <t>学長または校長の氏名</t>
    <rPh sb="0" eb="2">
      <t>ガクチョウ</t>
    </rPh>
    <rPh sb="5" eb="7">
      <t>コウチョウ</t>
    </rPh>
    <rPh sb="8" eb="10">
      <t>シメイ</t>
    </rPh>
    <phoneticPr fontId="2"/>
  </si>
  <si>
    <t>大会名</t>
    <rPh sb="0" eb="2">
      <t>タイカイ</t>
    </rPh>
    <rPh sb="2" eb="3">
      <t>メイ</t>
    </rPh>
    <phoneticPr fontId="2"/>
  </si>
  <si>
    <t>顧問〈教員）氏名</t>
    <rPh sb="0" eb="2">
      <t>コモン</t>
    </rPh>
    <rPh sb="3" eb="5">
      <t>キョウイン</t>
    </rPh>
    <rPh sb="6" eb="8">
      <t>シメイ</t>
    </rPh>
    <phoneticPr fontId="2"/>
  </si>
  <si>
    <t>愛知県豊田市御作町釜土１１８８－１</t>
    <phoneticPr fontId="2"/>
  </si>
  <si>
    <t>中京ｺﾞﾙﾌ倶楽部石野ｺｰｽ</t>
    <rPh sb="0" eb="2">
      <t>チュウキョウ</t>
    </rPh>
    <rPh sb="6" eb="9">
      <t>クラブ</t>
    </rPh>
    <rPh sb="9" eb="11">
      <t>イシノ</t>
    </rPh>
    <phoneticPr fontId="2"/>
  </si>
  <si>
    <t>名古屋ｸﾞﾘｰﾝｶﾝﾄﾘｰｸﾗﾌﾞ</t>
    <rPh sb="0" eb="3">
      <t>ナゴヤ</t>
    </rPh>
    <phoneticPr fontId="2"/>
  </si>
  <si>
    <t>ｳｯﾄﾞﾌﾚﾝｽﾞ森林公園ｺﾞﾙﾌ場</t>
    <rPh sb="9" eb="13">
      <t>シンリンコウエン</t>
    </rPh>
    <rPh sb="17" eb="18">
      <t>ジョウ</t>
    </rPh>
    <phoneticPr fontId="2"/>
  </si>
  <si>
    <t>氏名</t>
    <rPh sb="0" eb="2">
      <t>シメイ</t>
    </rPh>
    <phoneticPr fontId="2"/>
  </si>
  <si>
    <t>（西暦）生年月日</t>
    <rPh sb="1" eb="3">
      <t>セイレキ</t>
    </rPh>
    <rPh sb="4" eb="6">
      <t>セイネン</t>
    </rPh>
    <rPh sb="6" eb="8">
      <t>ガッピ</t>
    </rPh>
    <phoneticPr fontId="2"/>
  </si>
  <si>
    <t>住所</t>
    <rPh sb="0" eb="2">
      <t>ジュウショ</t>
    </rPh>
    <phoneticPr fontId="2"/>
  </si>
  <si>
    <t>選手番号</t>
    <rPh sb="0" eb="2">
      <t>センシュ</t>
    </rPh>
    <rPh sb="2" eb="4">
      <t>バンゴウ</t>
    </rPh>
    <phoneticPr fontId="2"/>
  </si>
  <si>
    <t>ｙ</t>
    <phoneticPr fontId="2"/>
  </si>
  <si>
    <t>名古屋市千種区若水3-2-12</t>
    <rPh sb="0" eb="4">
      <t>ナゴヤシ</t>
    </rPh>
    <rPh sb="4" eb="7">
      <t>チクサク</t>
    </rPh>
    <rPh sb="7" eb="9">
      <t>ワカミズ</t>
    </rPh>
    <phoneticPr fontId="2"/>
  </si>
  <si>
    <t>プレーする引率教員</t>
    <rPh sb="5" eb="7">
      <t>インソツ</t>
    </rPh>
    <rPh sb="7" eb="9">
      <t>キョウイン</t>
    </rPh>
    <phoneticPr fontId="2"/>
  </si>
  <si>
    <t>引率教員番号</t>
    <rPh sb="0" eb="2">
      <t>インソツ</t>
    </rPh>
    <rPh sb="2" eb="4">
      <t>キョウイン</t>
    </rPh>
    <rPh sb="4" eb="6">
      <t>バンゴウ</t>
    </rPh>
    <phoneticPr fontId="2"/>
  </si>
  <si>
    <t>1800年4月1日</t>
    <rPh sb="4" eb="5">
      <t>ネン</t>
    </rPh>
    <rPh sb="6" eb="7">
      <t>ガツ</t>
    </rPh>
    <rPh sb="8" eb="9">
      <t>ニチ</t>
    </rPh>
    <phoneticPr fontId="2"/>
  </si>
  <si>
    <t>愛知県千種区若水3－2－13</t>
    <rPh sb="0" eb="3">
      <t>アイチケン</t>
    </rPh>
    <rPh sb="3" eb="6">
      <t>チクサク</t>
    </rPh>
    <rPh sb="6" eb="8">
      <t>ワカミズ</t>
    </rPh>
    <phoneticPr fontId="2"/>
  </si>
  <si>
    <t>笹戸ｶﾝﾄﾘｰｸﾗﾌﾞ</t>
    <rPh sb="0" eb="2">
      <t>ササド</t>
    </rPh>
    <phoneticPr fontId="2"/>
  </si>
  <si>
    <t>品野台ｶﾝﾄﾘｰｸﾗﾌﾞ</t>
    <rPh sb="0" eb="1">
      <t>シナ</t>
    </rPh>
    <rPh sb="1" eb="2">
      <t>ノ</t>
    </rPh>
    <rPh sb="2" eb="3">
      <t>ダイ</t>
    </rPh>
    <phoneticPr fontId="2"/>
  </si>
  <si>
    <t>東名古屋ｶﾝﾄﾘｰｸﾗﾌﾞ</t>
    <rPh sb="0" eb="1">
      <t>ヒガシ</t>
    </rPh>
    <rPh sb="1" eb="4">
      <t>ナゴヤ</t>
    </rPh>
    <phoneticPr fontId="2"/>
  </si>
  <si>
    <t>愛知県豊田市芳友町深田510</t>
    <rPh sb="0" eb="3">
      <t>アイチケン</t>
    </rPh>
    <rPh sb="3" eb="6">
      <t>トヨタシ</t>
    </rPh>
    <rPh sb="6" eb="9">
      <t>ホウユウチョウ</t>
    </rPh>
    <rPh sb="9" eb="11">
      <t>フカダ</t>
    </rPh>
    <phoneticPr fontId="2"/>
  </si>
  <si>
    <t>愛知県豊田市大坪町大入34-1</t>
    <rPh sb="0" eb="3">
      <t>アイチケン</t>
    </rPh>
    <rPh sb="3" eb="6">
      <t>トヨタシ</t>
    </rPh>
    <rPh sb="6" eb="9">
      <t>オオツボチョウ</t>
    </rPh>
    <rPh sb="9" eb="11">
      <t>オオイリ</t>
    </rPh>
    <phoneticPr fontId="2"/>
  </si>
  <si>
    <t>愛知県尾張旭市新居5182－1</t>
    <rPh sb="0" eb="3">
      <t>アイチケン</t>
    </rPh>
    <rPh sb="3" eb="7">
      <t>オワリアサヒシ</t>
    </rPh>
    <rPh sb="7" eb="9">
      <t>シンキョ</t>
    </rPh>
    <phoneticPr fontId="2"/>
  </si>
  <si>
    <t>愛知県瀬戸市上品野町1350</t>
    <rPh sb="0" eb="3">
      <t>アイチケン</t>
    </rPh>
    <rPh sb="3" eb="6">
      <t>セトシ</t>
    </rPh>
    <rPh sb="6" eb="10">
      <t>カミシナノチョウ</t>
    </rPh>
    <phoneticPr fontId="2"/>
  </si>
  <si>
    <t>愛知県豊田市篠原町大沢3</t>
    <rPh sb="0" eb="3">
      <t>アイチケン</t>
    </rPh>
    <rPh sb="3" eb="6">
      <t>トヨタシ</t>
    </rPh>
    <rPh sb="6" eb="8">
      <t>シノハラ</t>
    </rPh>
    <rPh sb="8" eb="9">
      <t>チョウ</t>
    </rPh>
    <rPh sb="9" eb="11">
      <t>オオサワ</t>
    </rPh>
    <phoneticPr fontId="2"/>
  </si>
  <si>
    <t>第14回愛知県高等学校ｺﾞﾙﾌ対抗戦公式指定ﾗｳﾝﾄﾞ</t>
    <phoneticPr fontId="2"/>
  </si>
  <si>
    <t>第14回愛知県高等学校ｺﾞﾙﾌ対抗戦</t>
    <phoneticPr fontId="2"/>
  </si>
  <si>
    <t>第13回愛知中学校ｺﾞﾙﾌ秋季大会</t>
    <rPh sb="0" eb="1">
      <t>ダイ</t>
    </rPh>
    <rPh sb="3" eb="4">
      <t>カイ</t>
    </rPh>
    <rPh sb="4" eb="6">
      <t>アイチ</t>
    </rPh>
    <rPh sb="6" eb="9">
      <t>チュウガッコウ</t>
    </rPh>
    <rPh sb="13" eb="15">
      <t>シュウキ</t>
    </rPh>
    <rPh sb="15" eb="17">
      <t>タイカイ</t>
    </rPh>
    <phoneticPr fontId="2"/>
  </si>
  <si>
    <t>第27回愛知県高等学校ｺﾞﾙﾌ新人戦公式指定ﾗｳﾝﾄﾞ</t>
    <rPh sb="0" eb="1">
      <t>ダイ</t>
    </rPh>
    <rPh sb="3" eb="4">
      <t>カイ</t>
    </rPh>
    <rPh sb="4" eb="7">
      <t>アイチケン</t>
    </rPh>
    <rPh sb="7" eb="9">
      <t>コウトウ</t>
    </rPh>
    <rPh sb="9" eb="11">
      <t>ガッコウ</t>
    </rPh>
    <rPh sb="15" eb="18">
      <t>シンジンセン</t>
    </rPh>
    <rPh sb="18" eb="20">
      <t>コウシキ</t>
    </rPh>
    <rPh sb="20" eb="22">
      <t>シテイ</t>
    </rPh>
    <phoneticPr fontId="2"/>
  </si>
  <si>
    <t>第27回愛知県高等学校ｺﾞﾙﾌ新人戦</t>
    <rPh sb="0" eb="1">
      <t>ダイ</t>
    </rPh>
    <rPh sb="3" eb="4">
      <t>カイ</t>
    </rPh>
    <rPh sb="4" eb="7">
      <t>アイチケン</t>
    </rPh>
    <rPh sb="7" eb="9">
      <t>コウトウ</t>
    </rPh>
    <rPh sb="9" eb="11">
      <t>ガッコウ</t>
    </rPh>
    <rPh sb="15" eb="18">
      <t>シンジンセン</t>
    </rPh>
    <phoneticPr fontId="2"/>
  </si>
  <si>
    <t>令和7年度愛知県高等学校ｺﾞﾙﾌ連盟ｵｰﾀﾑｶｯﾌﾟ2025団体戦　SUPPORTED　BY　AJG</t>
    <rPh sb="0" eb="2">
      <t>レイワ</t>
    </rPh>
    <rPh sb="3" eb="5">
      <t>ネンド</t>
    </rPh>
    <rPh sb="5" eb="8">
      <t>アイチケン</t>
    </rPh>
    <rPh sb="8" eb="10">
      <t>コウトウ</t>
    </rPh>
    <rPh sb="10" eb="12">
      <t>ガッコウ</t>
    </rPh>
    <rPh sb="16" eb="18">
      <t>レンメイ</t>
    </rPh>
    <rPh sb="30" eb="33">
      <t>ダンタイセン</t>
    </rPh>
    <phoneticPr fontId="2"/>
  </si>
  <si>
    <t>第5回愛知県高等学校ｺﾞﾙﾌ連盟ｵｰﾀﾑｶｯﾌﾟ2025　SUPPORTED　BY　AJG</t>
    <rPh sb="0" eb="1">
      <t>ダイ</t>
    </rPh>
    <rPh sb="2" eb="3">
      <t>カイ</t>
    </rPh>
    <rPh sb="3" eb="6">
      <t>アイチケン</t>
    </rPh>
    <rPh sb="6" eb="8">
      <t>コウトウ</t>
    </rPh>
    <rPh sb="8" eb="10">
      <t>ガッコウ</t>
    </rPh>
    <rPh sb="14" eb="16">
      <t>レンメイ</t>
    </rPh>
    <phoneticPr fontId="2"/>
  </si>
  <si>
    <t>第12回愛知県高等学校ｺﾞﾙﾌ冬季大会ﾁｬﾚﾝｼﾞの部</t>
    <rPh sb="0" eb="1">
      <t>ダイ</t>
    </rPh>
    <rPh sb="3" eb="4">
      <t>カイ</t>
    </rPh>
    <rPh sb="4" eb="7">
      <t>アイチケン</t>
    </rPh>
    <rPh sb="7" eb="9">
      <t>コウトウ</t>
    </rPh>
    <rPh sb="9" eb="11">
      <t>ガッコウ</t>
    </rPh>
    <rPh sb="15" eb="17">
      <t>トウキ</t>
    </rPh>
    <rPh sb="17" eb="19">
      <t>タイカイ</t>
    </rPh>
    <rPh sb="26" eb="27">
      <t>ブ</t>
    </rPh>
    <phoneticPr fontId="2"/>
  </si>
  <si>
    <t>第4回愛知県中学校ｺﾞﾙﾌ冬季大会ﾁｬﾚﾝｼﾞの部</t>
    <rPh sb="0" eb="1">
      <t>ダイ</t>
    </rPh>
    <rPh sb="2" eb="3">
      <t>カイ</t>
    </rPh>
    <rPh sb="3" eb="6">
      <t>アイチケン</t>
    </rPh>
    <rPh sb="6" eb="9">
      <t>チュウガッコウ</t>
    </rPh>
    <rPh sb="13" eb="15">
      <t>トウキ</t>
    </rPh>
    <rPh sb="15" eb="17">
      <t>タイカイ</t>
    </rPh>
    <rPh sb="24" eb="25">
      <t>ブ</t>
    </rPh>
    <phoneticPr fontId="2"/>
  </si>
  <si>
    <t>第13回愛知県高等学校ｺﾞﾙﾌ冬季大会ﾄｯﾌﾟｱｽﾘｰﾄの部</t>
    <rPh sb="0" eb="1">
      <t>ダイ</t>
    </rPh>
    <rPh sb="3" eb="4">
      <t>カイ</t>
    </rPh>
    <rPh sb="4" eb="7">
      <t>アイチケン</t>
    </rPh>
    <rPh sb="7" eb="9">
      <t>コウトウ</t>
    </rPh>
    <rPh sb="9" eb="11">
      <t>ガッコウ</t>
    </rPh>
    <rPh sb="15" eb="17">
      <t>トウキ</t>
    </rPh>
    <rPh sb="17" eb="19">
      <t>タイカイ</t>
    </rPh>
    <rPh sb="29" eb="30">
      <t>ブ</t>
    </rPh>
    <phoneticPr fontId="2"/>
  </si>
  <si>
    <t>第4回愛知県中学校ｺﾞﾙﾌ冬季大会ﾄｯﾌﾟｱｽﾘｰﾄの部</t>
    <rPh sb="0" eb="1">
      <t>ダイ</t>
    </rPh>
    <rPh sb="2" eb="3">
      <t>カイ</t>
    </rPh>
    <rPh sb="3" eb="6">
      <t>アイチケン</t>
    </rPh>
    <rPh sb="6" eb="9">
      <t>チュウガッコウ</t>
    </rPh>
    <rPh sb="13" eb="15">
      <t>トウキ</t>
    </rPh>
    <rPh sb="15" eb="17">
      <t>タイカイ</t>
    </rPh>
    <rPh sb="27" eb="28">
      <t>ブ</t>
    </rPh>
    <phoneticPr fontId="2"/>
  </si>
  <si>
    <t>第48回愛知県高等学校ｺﾞﾙﾌ春季大会公式指定ﾗｳﾝﾄﾞ</t>
    <rPh sb="0" eb="1">
      <t>ダイ</t>
    </rPh>
    <rPh sb="3" eb="4">
      <t>カイ</t>
    </rPh>
    <rPh sb="4" eb="7">
      <t>アイチケン</t>
    </rPh>
    <rPh sb="7" eb="9">
      <t>コウトウ</t>
    </rPh>
    <rPh sb="9" eb="11">
      <t>ガッコウ</t>
    </rPh>
    <rPh sb="15" eb="17">
      <t>シュンキ</t>
    </rPh>
    <rPh sb="17" eb="19">
      <t>タイカイ</t>
    </rPh>
    <rPh sb="19" eb="21">
      <t>コウシキ</t>
    </rPh>
    <rPh sb="21" eb="23">
      <t>シテイ</t>
    </rPh>
    <phoneticPr fontId="2"/>
  </si>
  <si>
    <t>第48回愛知県高等学校ｺﾞﾙﾌ春季大会</t>
    <rPh sb="0" eb="1">
      <t>ダイ</t>
    </rPh>
    <rPh sb="3" eb="4">
      <t>カイ</t>
    </rPh>
    <rPh sb="4" eb="7">
      <t>アイチケン</t>
    </rPh>
    <rPh sb="7" eb="9">
      <t>コウトウ</t>
    </rPh>
    <rPh sb="9" eb="11">
      <t>ガッコウ</t>
    </rPh>
    <rPh sb="15" eb="17">
      <t>シュンキ</t>
    </rPh>
    <rPh sb="17" eb="19">
      <t>タイカイ</t>
    </rPh>
    <phoneticPr fontId="2"/>
  </si>
  <si>
    <t>愛知県豊田市御作町釜土１１８８－１</t>
  </si>
  <si>
    <t>1900/0/0</t>
    <phoneticPr fontId="2"/>
  </si>
  <si>
    <t>？？？</t>
    <phoneticPr fontId="2"/>
  </si>
  <si>
    <t>私立高ゴ連高等学校</t>
    <rPh sb="0" eb="2">
      <t>シリツ</t>
    </rPh>
    <rPh sb="2" eb="3">
      <t>コウ</t>
    </rPh>
    <rPh sb="4" eb="5">
      <t>レン</t>
    </rPh>
    <rPh sb="5" eb="9">
      <t>コウトウガッコウ</t>
    </rPh>
    <phoneticPr fontId="2"/>
  </si>
  <si>
    <t>高ゴ連次郎</t>
    <rPh sb="0" eb="1">
      <t>コウ</t>
    </rPh>
    <rPh sb="2" eb="3">
      <t>レン</t>
    </rPh>
    <rPh sb="3" eb="5">
      <t>ジロウ</t>
    </rPh>
    <phoneticPr fontId="2"/>
  </si>
  <si>
    <t>高ゴ連太郎</t>
    <rPh sb="0" eb="1">
      <t>コウ</t>
    </rPh>
    <rPh sb="2" eb="3">
      <t>レン</t>
    </rPh>
    <rPh sb="3" eb="5">
      <t>タロウ</t>
    </rPh>
    <phoneticPr fontId="2"/>
  </si>
  <si>
    <t>高ゴ連三郎</t>
    <rPh sb="0" eb="1">
      <t>コウ</t>
    </rPh>
    <rPh sb="2" eb="3">
      <t>レン</t>
    </rPh>
    <rPh sb="3" eb="5">
      <t>サブロウ</t>
    </rPh>
    <phoneticPr fontId="2"/>
  </si>
  <si>
    <t>高ゴ連四郎</t>
    <rPh sb="0" eb="1">
      <t>コウ</t>
    </rPh>
    <rPh sb="2" eb="3">
      <t>レン</t>
    </rPh>
    <rPh sb="3" eb="5">
      <t>シロウ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</si>
</sst>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6"/>
      <name val="ＭＳ 明朝"/>
      <family val="1"/>
      <charset val="128"/>
    </font>
    <font>
      <sz val="14"/>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diagonal/>
    </border>
    <border>
      <left style="thin">
        <color indexed="64"/>
      </left>
      <right/>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1" xfId="0" applyFont="1" applyBorder="1" applyAlignment="1">
      <alignment horizontal="center" vertical="center"/>
    </xf>
    <xf numFmtId="0" fontId="1" fillId="0" borderId="6"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5" xfId="0" applyFont="1" applyBorder="1">
      <alignment vertical="center"/>
    </xf>
    <xf numFmtId="0" fontId="1" fillId="0" borderId="15" xfId="0" applyFont="1" applyBorder="1">
      <alignment vertical="center"/>
    </xf>
    <xf numFmtId="0" fontId="4" fillId="0" borderId="0" xfId="0" applyFont="1">
      <alignment vertical="center"/>
    </xf>
    <xf numFmtId="0" fontId="5" fillId="0" borderId="0" xfId="0" applyFont="1">
      <alignment vertical="center"/>
    </xf>
    <xf numFmtId="0" fontId="0" fillId="0" borderId="10" xfId="0" applyBorder="1">
      <alignment vertical="center"/>
    </xf>
    <xf numFmtId="0" fontId="1" fillId="0" borderId="10" xfId="0" applyFont="1" applyBorder="1" applyAlignment="1">
      <alignment horizontal="center" vertical="center"/>
    </xf>
    <xf numFmtId="0" fontId="0" fillId="0" borderId="8" xfId="0" applyBorder="1">
      <alignment vertical="center"/>
    </xf>
    <xf numFmtId="0" fontId="1" fillId="0" borderId="10" xfId="0" applyFont="1" applyBorder="1" applyAlignment="1">
      <alignment horizontal="center" vertical="center" shrinkToFit="1"/>
    </xf>
    <xf numFmtId="0" fontId="5" fillId="0" borderId="13" xfId="0" applyFont="1" applyBorder="1" applyAlignment="1">
      <alignment horizontal="left" vertical="center"/>
    </xf>
    <xf numFmtId="0" fontId="5" fillId="0" borderId="0" xfId="0" applyFont="1" applyAlignment="1">
      <alignment horizontal="left" vertical="center"/>
    </xf>
    <xf numFmtId="0" fontId="0" fillId="0" borderId="1" xfId="0" applyBorder="1">
      <alignment vertical="center"/>
    </xf>
    <xf numFmtId="31" fontId="0" fillId="0" borderId="1" xfId="0" applyNumberFormat="1" applyBorder="1">
      <alignment vertical="center"/>
    </xf>
    <xf numFmtId="176" fontId="0" fillId="0" borderId="1" xfId="0" applyNumberFormat="1" applyBorder="1">
      <alignment vertical="center"/>
    </xf>
    <xf numFmtId="0" fontId="0" fillId="0" borderId="1" xfId="0" applyBorder="1" applyAlignment="1">
      <alignment horizontal="left" vertical="center"/>
    </xf>
    <xf numFmtId="176" fontId="0" fillId="0" borderId="1" xfId="0" applyNumberFormat="1" applyBorder="1" applyAlignment="1">
      <alignment horizontal="left" vertical="center"/>
    </xf>
    <xf numFmtId="0" fontId="5" fillId="0" borderId="1" xfId="0" quotePrefix="1" applyFont="1" applyBorder="1" applyAlignment="1">
      <alignment horizontal="center" vertical="center"/>
    </xf>
    <xf numFmtId="176" fontId="5" fillId="0" borderId="10" xfId="0" applyNumberFormat="1" applyFont="1" applyBorder="1" applyAlignment="1">
      <alignment horizontal="left" vertical="center"/>
    </xf>
    <xf numFmtId="0" fontId="5" fillId="0" borderId="1" xfId="0" applyFont="1" applyBorder="1">
      <alignment vertical="center"/>
    </xf>
    <xf numFmtId="0" fontId="0" fillId="0" borderId="18" xfId="0" applyBorder="1">
      <alignment vertical="center"/>
    </xf>
    <xf numFmtId="56" fontId="0" fillId="0" borderId="1" xfId="0" applyNumberFormat="1" applyBorder="1">
      <alignment vertical="center"/>
    </xf>
    <xf numFmtId="0" fontId="5" fillId="0" borderId="1" xfId="0" applyFont="1" applyBorder="1" applyAlignment="1">
      <alignment horizontal="center" vertical="center"/>
    </xf>
    <xf numFmtId="176" fontId="5" fillId="0" borderId="5" xfId="0" applyNumberFormat="1" applyFont="1" applyBorder="1" applyAlignment="1">
      <alignment horizontal="right" vertical="center"/>
    </xf>
    <xf numFmtId="176" fontId="5" fillId="0" borderId="3" xfId="0" applyNumberFormat="1" applyFont="1" applyBorder="1" applyAlignment="1">
      <alignment horizontal="righ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6" fillId="0" borderId="13"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center" vertical="center" shrinkToFit="1"/>
    </xf>
    <xf numFmtId="176" fontId="5" fillId="0" borderId="10" xfId="0" applyNumberFormat="1" applyFont="1" applyBorder="1" applyAlignment="1">
      <alignment horizontal="left" vertical="center" shrinkToFit="1"/>
    </xf>
    <xf numFmtId="176" fontId="5" fillId="0" borderId="9" xfId="0" applyNumberFormat="1" applyFont="1" applyBorder="1" applyAlignment="1">
      <alignment horizontal="left" vertical="center" shrinkToFit="1"/>
    </xf>
    <xf numFmtId="176" fontId="5" fillId="0" borderId="8" xfId="0" applyNumberFormat="1" applyFont="1" applyBorder="1" applyAlignment="1">
      <alignment horizontal="left" vertical="center" shrinkToFit="1"/>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5" xfId="0" applyFont="1" applyBorder="1" applyAlignment="1">
      <alignment horizontal="left" vertical="center" shrinkToFit="1"/>
    </xf>
    <xf numFmtId="0" fontId="1" fillId="0" borderId="7" xfId="0" applyFont="1" applyBorder="1" applyAlignment="1">
      <alignment horizontal="left" vertical="center" shrinkToFit="1"/>
    </xf>
    <xf numFmtId="176" fontId="5" fillId="0" borderId="13" xfId="0" applyNumberFormat="1" applyFont="1" applyBorder="1" applyAlignment="1">
      <alignment horizontal="left" vertical="center" shrinkToFit="1"/>
    </xf>
    <xf numFmtId="176" fontId="5" fillId="0" borderId="0" xfId="0" applyNumberFormat="1" applyFont="1" applyAlignment="1">
      <alignment horizontal="left" vertical="center" shrinkToFit="1"/>
    </xf>
    <xf numFmtId="0" fontId="1" fillId="0" borderId="8" xfId="0" applyFont="1" applyBorder="1" applyAlignment="1">
      <alignment horizontal="center" vertical="center"/>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xdr:colOff>
      <xdr:row>3</xdr:row>
      <xdr:rowOff>57150</xdr:rowOff>
    </xdr:from>
    <xdr:to>
      <xdr:col>3</xdr:col>
      <xdr:colOff>266700</xdr:colOff>
      <xdr:row>3</xdr:row>
      <xdr:rowOff>266700</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2085975" y="1171575"/>
          <a:ext cx="2571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4</xdr:row>
      <xdr:rowOff>57150</xdr:rowOff>
    </xdr:from>
    <xdr:to>
      <xdr:col>3</xdr:col>
      <xdr:colOff>200025</xdr:colOff>
      <xdr:row>6</xdr:row>
      <xdr:rowOff>266700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2171700" y="1543050"/>
          <a:ext cx="104775" cy="952500"/>
        </a:xfrm>
        <a:prstGeom prst="leftBracket">
          <a:avLst>
            <a:gd name="adj" fmla="val 757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476250</xdr:colOff>
      <xdr:row>4</xdr:row>
      <xdr:rowOff>47625</xdr:rowOff>
    </xdr:from>
    <xdr:to>
      <xdr:col>9</xdr:col>
      <xdr:colOff>542925</xdr:colOff>
      <xdr:row>6</xdr:row>
      <xdr:rowOff>247650</xdr:rowOff>
    </xdr:to>
    <xdr:sp macro="" textlink="">
      <xdr:nvSpPr>
        <xdr:cNvPr id="4" name="AutoShape 5">
          <a:extLst>
            <a:ext uri="{FF2B5EF4-FFF2-40B4-BE49-F238E27FC236}">
              <a16:creationId xmlns:a16="http://schemas.microsoft.com/office/drawing/2014/main" id="{00000000-0008-0000-0000-000004000000}"/>
            </a:ext>
          </a:extLst>
        </xdr:cNvPr>
        <xdr:cNvSpPr>
          <a:spLocks/>
        </xdr:cNvSpPr>
      </xdr:nvSpPr>
      <xdr:spPr bwMode="auto">
        <a:xfrm>
          <a:off x="6858000" y="1533525"/>
          <a:ext cx="66675" cy="942975"/>
        </a:xfrm>
        <a:prstGeom prst="rightBracket">
          <a:avLst>
            <a:gd name="adj" fmla="val 117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xdr:colOff>
      <xdr:row>3</xdr:row>
      <xdr:rowOff>57150</xdr:rowOff>
    </xdr:from>
    <xdr:to>
      <xdr:col>3</xdr:col>
      <xdr:colOff>266700</xdr:colOff>
      <xdr:row>3</xdr:row>
      <xdr:rowOff>266700</xdr:rowOff>
    </xdr:to>
    <xdr:sp macro="" textlink="">
      <xdr:nvSpPr>
        <xdr:cNvPr id="5" name="Oval 6">
          <a:extLst>
            <a:ext uri="{FF2B5EF4-FFF2-40B4-BE49-F238E27FC236}">
              <a16:creationId xmlns:a16="http://schemas.microsoft.com/office/drawing/2014/main" id="{00000000-0008-0000-0000-000005000000}"/>
            </a:ext>
          </a:extLst>
        </xdr:cNvPr>
        <xdr:cNvSpPr>
          <a:spLocks noChangeArrowheads="1"/>
        </xdr:cNvSpPr>
      </xdr:nvSpPr>
      <xdr:spPr bwMode="auto">
        <a:xfrm>
          <a:off x="2085975" y="1171575"/>
          <a:ext cx="2571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4</xdr:row>
      <xdr:rowOff>57150</xdr:rowOff>
    </xdr:from>
    <xdr:to>
      <xdr:col>3</xdr:col>
      <xdr:colOff>200025</xdr:colOff>
      <xdr:row>6</xdr:row>
      <xdr:rowOff>266700</xdr:rowOff>
    </xdr:to>
    <xdr:sp macro="" textlink="">
      <xdr:nvSpPr>
        <xdr:cNvPr id="11" name="AutoShape 1">
          <a:extLst>
            <a:ext uri="{FF2B5EF4-FFF2-40B4-BE49-F238E27FC236}">
              <a16:creationId xmlns:a16="http://schemas.microsoft.com/office/drawing/2014/main" id="{00000000-0008-0000-0000-00000B000000}"/>
            </a:ext>
          </a:extLst>
        </xdr:cNvPr>
        <xdr:cNvSpPr>
          <a:spLocks/>
        </xdr:cNvSpPr>
      </xdr:nvSpPr>
      <xdr:spPr bwMode="auto">
        <a:xfrm>
          <a:off x="2171700" y="1543050"/>
          <a:ext cx="104775" cy="952500"/>
        </a:xfrm>
        <a:prstGeom prst="leftBracket">
          <a:avLst>
            <a:gd name="adj" fmla="val 757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xdr:colOff>
      <xdr:row>3</xdr:row>
      <xdr:rowOff>57150</xdr:rowOff>
    </xdr:from>
    <xdr:to>
      <xdr:col>3</xdr:col>
      <xdr:colOff>266700</xdr:colOff>
      <xdr:row>3</xdr:row>
      <xdr:rowOff>266700</xdr:rowOff>
    </xdr:to>
    <xdr:sp macro="" textlink="">
      <xdr:nvSpPr>
        <xdr:cNvPr id="12" name="Oval 3">
          <a:extLst>
            <a:ext uri="{FF2B5EF4-FFF2-40B4-BE49-F238E27FC236}">
              <a16:creationId xmlns:a16="http://schemas.microsoft.com/office/drawing/2014/main" id="{00000000-0008-0000-0000-00000C000000}"/>
            </a:ext>
          </a:extLst>
        </xdr:cNvPr>
        <xdr:cNvSpPr>
          <a:spLocks noChangeArrowheads="1"/>
        </xdr:cNvSpPr>
      </xdr:nvSpPr>
      <xdr:spPr bwMode="auto">
        <a:xfrm>
          <a:off x="2085975" y="1171575"/>
          <a:ext cx="2571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476250</xdr:colOff>
      <xdr:row>4</xdr:row>
      <xdr:rowOff>47625</xdr:rowOff>
    </xdr:from>
    <xdr:to>
      <xdr:col>9</xdr:col>
      <xdr:colOff>542925</xdr:colOff>
      <xdr:row>6</xdr:row>
      <xdr:rowOff>247650</xdr:rowOff>
    </xdr:to>
    <xdr:sp macro="" textlink="">
      <xdr:nvSpPr>
        <xdr:cNvPr id="13" name="AutoShape 6">
          <a:extLst>
            <a:ext uri="{FF2B5EF4-FFF2-40B4-BE49-F238E27FC236}">
              <a16:creationId xmlns:a16="http://schemas.microsoft.com/office/drawing/2014/main" id="{00000000-0008-0000-0000-00000D000000}"/>
            </a:ext>
          </a:extLst>
        </xdr:cNvPr>
        <xdr:cNvSpPr>
          <a:spLocks/>
        </xdr:cNvSpPr>
      </xdr:nvSpPr>
      <xdr:spPr bwMode="auto">
        <a:xfrm>
          <a:off x="6858000" y="1533525"/>
          <a:ext cx="66675" cy="942975"/>
        </a:xfrm>
        <a:prstGeom prst="rightBracket">
          <a:avLst>
            <a:gd name="adj" fmla="val 117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4</xdr:row>
      <xdr:rowOff>57150</xdr:rowOff>
    </xdr:from>
    <xdr:to>
      <xdr:col>3</xdr:col>
      <xdr:colOff>200025</xdr:colOff>
      <xdr:row>6</xdr:row>
      <xdr:rowOff>266700</xdr:rowOff>
    </xdr:to>
    <xdr:sp macro="" textlink="">
      <xdr:nvSpPr>
        <xdr:cNvPr id="14" name="AutoShape 4">
          <a:extLst>
            <a:ext uri="{FF2B5EF4-FFF2-40B4-BE49-F238E27FC236}">
              <a16:creationId xmlns:a16="http://schemas.microsoft.com/office/drawing/2014/main" id="{00000000-0008-0000-0000-00000E000000}"/>
            </a:ext>
          </a:extLst>
        </xdr:cNvPr>
        <xdr:cNvSpPr>
          <a:spLocks/>
        </xdr:cNvSpPr>
      </xdr:nvSpPr>
      <xdr:spPr bwMode="auto">
        <a:xfrm>
          <a:off x="2171700" y="1543050"/>
          <a:ext cx="104775" cy="952500"/>
        </a:xfrm>
        <a:prstGeom prst="leftBracket">
          <a:avLst>
            <a:gd name="adj" fmla="val 757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476250</xdr:colOff>
      <xdr:row>4</xdr:row>
      <xdr:rowOff>47625</xdr:rowOff>
    </xdr:from>
    <xdr:to>
      <xdr:col>9</xdr:col>
      <xdr:colOff>542925</xdr:colOff>
      <xdr:row>6</xdr:row>
      <xdr:rowOff>247650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6858000" y="1533525"/>
          <a:ext cx="66675" cy="942975"/>
        </a:xfrm>
        <a:prstGeom prst="rightBracket">
          <a:avLst>
            <a:gd name="adj" fmla="val 117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F1A20-1FB4-42B4-87B2-32F2FFD6CA4E}">
  <sheetPr>
    <tabColor rgb="FF92D050"/>
  </sheetPr>
  <dimension ref="A1:N34"/>
  <sheetViews>
    <sheetView topLeftCell="E7" workbookViewId="0">
      <selection activeCell="F21" sqref="F21"/>
    </sheetView>
  </sheetViews>
  <sheetFormatPr defaultRowHeight="13.2"/>
  <cols>
    <col min="1" max="1" width="22.33203125" bestFit="1" customWidth="1"/>
    <col min="2" max="2" width="3" customWidth="1"/>
    <col min="3" max="3" width="48.33203125" customWidth="1"/>
    <col min="5" max="5" width="3.5546875" bestFit="1" customWidth="1"/>
    <col min="6" max="6" width="73.5546875" bestFit="1" customWidth="1"/>
    <col min="7" max="7" width="3.5546875" bestFit="1" customWidth="1"/>
    <col min="8" max="8" width="20.5546875" customWidth="1"/>
    <col min="9" max="9" width="3.5546875" bestFit="1" customWidth="1"/>
    <col min="10" max="10" width="29.33203125" bestFit="1" customWidth="1"/>
    <col min="11" max="11" width="3.5546875" bestFit="1" customWidth="1"/>
    <col min="12" max="12" width="34.33203125" bestFit="1" customWidth="1"/>
    <col min="13" max="13" width="3.5546875" bestFit="1" customWidth="1"/>
    <col min="14" max="14" width="22.33203125" customWidth="1"/>
  </cols>
  <sheetData>
    <row r="1" spans="1:12" ht="18.600000000000001" customHeight="1">
      <c r="A1" s="27" t="s">
        <v>45</v>
      </c>
      <c r="B1" s="27">
        <v>1</v>
      </c>
      <c r="C1" s="30" t="str">
        <f>VLOOKUP(B1,E2:F16,2)</f>
        <v>第14回愛知県高等学校ｺﾞﾙﾌ対抗戦公式指定ﾗｳﾝﾄﾞ</v>
      </c>
      <c r="F1" s="27" t="s">
        <v>53</v>
      </c>
      <c r="H1" s="27" t="s">
        <v>20</v>
      </c>
      <c r="J1" s="27" t="s">
        <v>48</v>
      </c>
      <c r="K1" s="21" t="s">
        <v>49</v>
      </c>
      <c r="L1" s="23"/>
    </row>
    <row r="2" spans="1:12" ht="18.600000000000001" customHeight="1">
      <c r="A2" s="27" t="s">
        <v>32</v>
      </c>
      <c r="B2" s="27">
        <v>1</v>
      </c>
      <c r="C2" s="31">
        <f>VLOOKUP(B2,G2:H16,2)</f>
        <v>0</v>
      </c>
      <c r="E2" s="27">
        <v>1</v>
      </c>
      <c r="F2" s="27" t="s">
        <v>77</v>
      </c>
      <c r="G2" s="27">
        <v>1</v>
      </c>
      <c r="H2" s="29"/>
      <c r="I2" s="27">
        <v>1</v>
      </c>
      <c r="J2" s="27" t="s">
        <v>57</v>
      </c>
      <c r="K2" s="21" t="s">
        <v>55</v>
      </c>
      <c r="L2" s="23"/>
    </row>
    <row r="3" spans="1:12" ht="18.600000000000001" customHeight="1">
      <c r="A3" s="27" t="s">
        <v>48</v>
      </c>
      <c r="B3" s="27">
        <v>1</v>
      </c>
      <c r="C3" s="30" t="str">
        <f>VLOOKUP(B3,I2:J16,2)</f>
        <v>名古屋ｸﾞﾘｰﾝｶﾝﾄﾘｰｸﾗﾌﾞ</v>
      </c>
      <c r="E3" s="27">
        <v>2</v>
      </c>
      <c r="F3" s="27" t="s">
        <v>78</v>
      </c>
      <c r="G3" s="27">
        <v>2</v>
      </c>
      <c r="H3" s="29">
        <v>45795</v>
      </c>
      <c r="I3" s="27">
        <v>2</v>
      </c>
      <c r="J3" s="27" t="s">
        <v>57</v>
      </c>
      <c r="K3" s="21" t="s">
        <v>90</v>
      </c>
      <c r="L3" s="23"/>
    </row>
    <row r="4" spans="1:12" ht="18.600000000000001" customHeight="1">
      <c r="A4" s="27" t="s">
        <v>49</v>
      </c>
      <c r="B4" s="27">
        <v>1</v>
      </c>
      <c r="C4" s="30" t="str">
        <f>VLOOKUP(B3,I1:K2:L16,3)</f>
        <v>愛知県豊田市御作町釜土１１８８－１</v>
      </c>
      <c r="E4" s="27">
        <v>3</v>
      </c>
      <c r="F4" s="27" t="s">
        <v>79</v>
      </c>
      <c r="G4" s="27">
        <v>3</v>
      </c>
      <c r="H4" s="29">
        <v>45866</v>
      </c>
      <c r="I4" s="27">
        <v>3</v>
      </c>
      <c r="J4" s="27" t="s">
        <v>57</v>
      </c>
      <c r="K4" s="21" t="s">
        <v>90</v>
      </c>
      <c r="L4" s="23"/>
    </row>
    <row r="5" spans="1:12" ht="18.600000000000001" customHeight="1">
      <c r="A5" s="27" t="s">
        <v>47</v>
      </c>
      <c r="B5" s="27">
        <v>1</v>
      </c>
      <c r="C5" s="30" t="str">
        <f>VLOOKUP(B5,E20:F34,2)</f>
        <v>高ゴ連太郎</v>
      </c>
      <c r="E5" s="27">
        <v>4</v>
      </c>
      <c r="F5" s="27" t="s">
        <v>80</v>
      </c>
      <c r="G5" s="27">
        <v>4</v>
      </c>
      <c r="H5" s="29"/>
      <c r="I5" s="27">
        <v>4</v>
      </c>
      <c r="J5" s="21" t="s">
        <v>56</v>
      </c>
      <c r="K5" s="21" t="s">
        <v>72</v>
      </c>
      <c r="L5" s="23"/>
    </row>
    <row r="6" spans="1:12" ht="18.600000000000001" customHeight="1">
      <c r="A6" s="27" t="s">
        <v>50</v>
      </c>
      <c r="B6" s="27">
        <v>1</v>
      </c>
      <c r="C6" s="31" t="str">
        <f>VLOOKUP(B6,G20:H34,2)</f>
        <v>1900/0/0</v>
      </c>
      <c r="E6" s="27">
        <v>5</v>
      </c>
      <c r="F6" s="27" t="s">
        <v>81</v>
      </c>
      <c r="G6" s="27">
        <v>5</v>
      </c>
      <c r="H6" s="29">
        <v>45908</v>
      </c>
      <c r="I6" s="27">
        <v>5</v>
      </c>
      <c r="J6" s="21" t="s">
        <v>56</v>
      </c>
      <c r="K6" s="21" t="s">
        <v>72</v>
      </c>
      <c r="L6" s="23"/>
    </row>
    <row r="7" spans="1:12" ht="18.600000000000001" customHeight="1">
      <c r="A7" s="27" t="s">
        <v>51</v>
      </c>
      <c r="B7" s="27">
        <v>1</v>
      </c>
      <c r="C7" s="30" t="str">
        <f>VLOOKUP(B7,I20:J34,2)</f>
        <v>？？？</v>
      </c>
      <c r="E7" s="27">
        <v>6</v>
      </c>
      <c r="F7" s="27" t="s">
        <v>82</v>
      </c>
      <c r="G7" s="27">
        <v>6</v>
      </c>
      <c r="H7" s="29">
        <v>45923</v>
      </c>
      <c r="I7" s="27">
        <v>6</v>
      </c>
      <c r="J7" s="27" t="s">
        <v>69</v>
      </c>
      <c r="K7" s="21" t="s">
        <v>73</v>
      </c>
      <c r="L7" s="23"/>
    </row>
    <row r="8" spans="1:12" ht="18.600000000000001" customHeight="1">
      <c r="A8" s="27" t="s">
        <v>46</v>
      </c>
      <c r="B8" s="27">
        <v>1</v>
      </c>
      <c r="C8" s="30" t="str">
        <f>VLOOKUP(B8,K20:L34,2)</f>
        <v>私立高ゴ連高等学校</v>
      </c>
      <c r="E8" s="27">
        <v>7</v>
      </c>
      <c r="F8" s="27" t="s">
        <v>83</v>
      </c>
      <c r="G8" s="27">
        <v>7</v>
      </c>
      <c r="H8" s="29">
        <v>45963</v>
      </c>
      <c r="I8" s="27">
        <v>7</v>
      </c>
      <c r="J8" s="27"/>
      <c r="K8" s="21"/>
      <c r="L8" s="23"/>
    </row>
    <row r="9" spans="1:12" ht="18.600000000000001" customHeight="1">
      <c r="A9" s="27" t="s">
        <v>52</v>
      </c>
      <c r="B9" s="27">
        <v>1</v>
      </c>
      <c r="C9" s="30" t="str">
        <f>VLOOKUP(B9,M20:N34,2)</f>
        <v>高ゴ連次郎</v>
      </c>
      <c r="E9" s="27">
        <v>8</v>
      </c>
      <c r="F9" s="27" t="s">
        <v>84</v>
      </c>
      <c r="G9" s="27">
        <v>8</v>
      </c>
      <c r="H9" s="29"/>
      <c r="I9" s="27">
        <v>8</v>
      </c>
      <c r="J9" s="27" t="s">
        <v>70</v>
      </c>
      <c r="K9" s="21" t="s">
        <v>75</v>
      </c>
      <c r="L9" s="23"/>
    </row>
    <row r="10" spans="1:12" ht="18.600000000000001" customHeight="1">
      <c r="E10" s="27">
        <v>9</v>
      </c>
      <c r="F10" s="27" t="s">
        <v>85</v>
      </c>
      <c r="G10" s="27">
        <v>9</v>
      </c>
      <c r="H10" s="29"/>
      <c r="I10" s="27">
        <v>9</v>
      </c>
      <c r="J10" s="27" t="s">
        <v>70</v>
      </c>
      <c r="K10" s="21" t="s">
        <v>75</v>
      </c>
      <c r="L10" s="23"/>
    </row>
    <row r="11" spans="1:12" ht="18.600000000000001" customHeight="1">
      <c r="E11" s="27">
        <v>10</v>
      </c>
      <c r="F11" s="27" t="s">
        <v>86</v>
      </c>
      <c r="G11" s="27">
        <v>10</v>
      </c>
      <c r="H11" s="29"/>
      <c r="I11" s="27">
        <v>10</v>
      </c>
      <c r="J11" s="27" t="s">
        <v>56</v>
      </c>
      <c r="K11" s="21" t="s">
        <v>72</v>
      </c>
      <c r="L11" s="23"/>
    </row>
    <row r="12" spans="1:12" ht="18.600000000000001" customHeight="1">
      <c r="E12" s="27">
        <v>11</v>
      </c>
      <c r="F12" s="27" t="s">
        <v>87</v>
      </c>
      <c r="G12" s="27">
        <v>11</v>
      </c>
      <c r="H12" s="29"/>
      <c r="I12" s="27">
        <v>11</v>
      </c>
      <c r="J12" s="27" t="s">
        <v>56</v>
      </c>
      <c r="K12" s="21" t="s">
        <v>72</v>
      </c>
      <c r="L12" s="23"/>
    </row>
    <row r="13" spans="1:12" ht="18.600000000000001" customHeight="1">
      <c r="E13" s="27">
        <v>12</v>
      </c>
      <c r="F13" s="27" t="s">
        <v>88</v>
      </c>
      <c r="G13" s="27">
        <v>12</v>
      </c>
      <c r="H13" s="29"/>
      <c r="I13" s="27">
        <v>12</v>
      </c>
      <c r="J13" s="27" t="s">
        <v>71</v>
      </c>
      <c r="K13" s="21" t="s">
        <v>76</v>
      </c>
      <c r="L13" s="23"/>
    </row>
    <row r="14" spans="1:12" ht="18.600000000000001" customHeight="1">
      <c r="E14" s="27">
        <v>13</v>
      </c>
      <c r="F14" s="27" t="s">
        <v>89</v>
      </c>
      <c r="G14" s="27">
        <v>13</v>
      </c>
      <c r="H14" s="29">
        <v>46053</v>
      </c>
      <c r="I14" s="27">
        <v>13</v>
      </c>
      <c r="J14" s="27" t="s">
        <v>71</v>
      </c>
      <c r="K14" s="21" t="s">
        <v>76</v>
      </c>
      <c r="L14" s="23"/>
    </row>
    <row r="15" spans="1:12" ht="18.600000000000001" customHeight="1">
      <c r="E15" s="27">
        <v>14</v>
      </c>
      <c r="F15" s="27"/>
      <c r="G15" s="27">
        <v>14</v>
      </c>
      <c r="H15" s="29"/>
      <c r="I15" s="27">
        <v>14</v>
      </c>
      <c r="J15" s="27"/>
      <c r="K15" s="21"/>
      <c r="L15" s="23"/>
    </row>
    <row r="16" spans="1:12" ht="18.600000000000001" customHeight="1">
      <c r="E16" s="27">
        <v>15</v>
      </c>
      <c r="F16" s="27"/>
      <c r="G16" s="27">
        <v>15</v>
      </c>
      <c r="H16" s="29"/>
      <c r="I16" s="27">
        <v>15</v>
      </c>
      <c r="J16" s="27" t="s">
        <v>58</v>
      </c>
      <c r="K16" s="21" t="s">
        <v>74</v>
      </c>
      <c r="L16" s="23"/>
    </row>
    <row r="17" spans="5:14" ht="18.600000000000001" customHeight="1"/>
    <row r="18" spans="5:14" ht="18.600000000000001" customHeight="1"/>
    <row r="19" spans="5:14" ht="18.600000000000001" customHeight="1">
      <c r="F19" s="27" t="s">
        <v>54</v>
      </c>
      <c r="G19" s="27"/>
      <c r="H19" s="27" t="s">
        <v>50</v>
      </c>
      <c r="I19" s="27"/>
      <c r="J19" s="27" t="s">
        <v>51</v>
      </c>
      <c r="K19" s="27"/>
      <c r="L19" s="27" t="s">
        <v>46</v>
      </c>
      <c r="M19" s="27"/>
      <c r="N19" s="27" t="s">
        <v>52</v>
      </c>
    </row>
    <row r="20" spans="5:14" ht="18.600000000000001" customHeight="1">
      <c r="E20" s="27">
        <v>1</v>
      </c>
      <c r="F20" s="27" t="s">
        <v>95</v>
      </c>
      <c r="G20" s="27">
        <v>1</v>
      </c>
      <c r="H20" s="28" t="s">
        <v>91</v>
      </c>
      <c r="I20" s="27">
        <v>1</v>
      </c>
      <c r="J20" s="27" t="s">
        <v>92</v>
      </c>
      <c r="K20" s="27">
        <v>1</v>
      </c>
      <c r="L20" s="27" t="s">
        <v>93</v>
      </c>
      <c r="M20" s="27">
        <v>1</v>
      </c>
      <c r="N20" s="27" t="s">
        <v>94</v>
      </c>
    </row>
    <row r="21" spans="5:14" ht="18.600000000000001" customHeight="1">
      <c r="E21" s="27">
        <v>2</v>
      </c>
      <c r="F21" s="27"/>
      <c r="G21" s="27">
        <v>2</v>
      </c>
      <c r="H21" s="27"/>
      <c r="I21" s="27">
        <v>2</v>
      </c>
      <c r="J21" s="27"/>
      <c r="K21" s="27">
        <v>2</v>
      </c>
      <c r="L21" s="27"/>
      <c r="M21" s="27">
        <v>2</v>
      </c>
      <c r="N21" s="27"/>
    </row>
    <row r="22" spans="5:14" ht="18.600000000000001" customHeight="1">
      <c r="E22" s="27">
        <v>3</v>
      </c>
      <c r="F22" s="27"/>
      <c r="G22" s="27">
        <v>3</v>
      </c>
      <c r="H22" s="27"/>
      <c r="I22" s="27">
        <v>3</v>
      </c>
      <c r="J22" s="27"/>
      <c r="K22" s="27">
        <v>3</v>
      </c>
      <c r="L22" s="27"/>
      <c r="M22" s="27">
        <v>3</v>
      </c>
      <c r="N22" s="27"/>
    </row>
    <row r="23" spans="5:14" ht="18.600000000000001" customHeight="1">
      <c r="E23" s="27">
        <v>4</v>
      </c>
      <c r="F23" s="27"/>
      <c r="G23" s="27">
        <v>4</v>
      </c>
      <c r="H23" s="27"/>
      <c r="I23" s="27">
        <v>4</v>
      </c>
      <c r="J23" s="27"/>
      <c r="K23" s="27">
        <v>4</v>
      </c>
      <c r="L23" s="27"/>
      <c r="M23" s="27">
        <v>4</v>
      </c>
      <c r="N23" s="27"/>
    </row>
    <row r="24" spans="5:14" ht="18.600000000000001" customHeight="1">
      <c r="E24" s="27">
        <v>5</v>
      </c>
      <c r="F24" s="27"/>
      <c r="G24" s="27">
        <v>5</v>
      </c>
      <c r="H24" s="27"/>
      <c r="I24" s="27">
        <v>5</v>
      </c>
      <c r="J24" s="27"/>
      <c r="K24" s="27">
        <v>5</v>
      </c>
      <c r="L24" s="27"/>
      <c r="M24" s="27">
        <v>5</v>
      </c>
      <c r="N24" s="27"/>
    </row>
    <row r="25" spans="5:14" ht="18.600000000000001" customHeight="1">
      <c r="E25" s="27">
        <v>6</v>
      </c>
      <c r="F25" s="27"/>
      <c r="G25" s="27">
        <v>6</v>
      </c>
      <c r="H25" s="27"/>
      <c r="I25" s="27">
        <v>6</v>
      </c>
      <c r="J25" s="27"/>
      <c r="K25" s="27">
        <v>6</v>
      </c>
      <c r="L25" s="27"/>
      <c r="M25" s="27">
        <v>6</v>
      </c>
      <c r="N25" s="27"/>
    </row>
    <row r="26" spans="5:14" ht="18.600000000000001" customHeight="1">
      <c r="E26" s="27">
        <v>7</v>
      </c>
      <c r="F26" s="27"/>
      <c r="G26" s="27">
        <v>7</v>
      </c>
      <c r="H26" s="27"/>
      <c r="I26" s="27">
        <v>7</v>
      </c>
      <c r="J26" s="27"/>
      <c r="K26" s="27">
        <v>7</v>
      </c>
      <c r="L26" s="27"/>
      <c r="M26" s="27">
        <v>7</v>
      </c>
      <c r="N26" s="27"/>
    </row>
    <row r="27" spans="5:14" ht="18.600000000000001" customHeight="1">
      <c r="E27" s="27">
        <v>8</v>
      </c>
      <c r="F27" s="27"/>
      <c r="G27" s="27">
        <v>8</v>
      </c>
      <c r="H27" s="27"/>
      <c r="I27" s="27">
        <v>8</v>
      </c>
      <c r="J27" s="27"/>
      <c r="K27" s="27">
        <v>8</v>
      </c>
      <c r="L27" s="27"/>
      <c r="M27" s="27">
        <v>8</v>
      </c>
      <c r="N27" s="27"/>
    </row>
    <row r="28" spans="5:14" ht="18.600000000000001" customHeight="1">
      <c r="E28" s="27">
        <v>9</v>
      </c>
      <c r="F28" s="27"/>
      <c r="G28" s="27">
        <v>9</v>
      </c>
      <c r="H28" s="27"/>
      <c r="I28" s="27">
        <v>9</v>
      </c>
      <c r="J28" s="27"/>
      <c r="K28" s="27">
        <v>9</v>
      </c>
      <c r="L28" s="27"/>
      <c r="M28" s="27">
        <v>9</v>
      </c>
      <c r="N28" s="27"/>
    </row>
    <row r="29" spans="5:14" ht="18.600000000000001" customHeight="1">
      <c r="E29" s="27">
        <v>10</v>
      </c>
      <c r="F29" s="27"/>
      <c r="G29" s="27">
        <v>10</v>
      </c>
      <c r="H29" s="27"/>
      <c r="I29" s="27">
        <v>10</v>
      </c>
      <c r="J29" s="27"/>
      <c r="K29" s="27">
        <v>10</v>
      </c>
      <c r="L29" s="27"/>
      <c r="M29" s="27">
        <v>10</v>
      </c>
      <c r="N29" s="27"/>
    </row>
    <row r="30" spans="5:14" ht="18.600000000000001" customHeight="1">
      <c r="E30" s="27">
        <v>11</v>
      </c>
      <c r="F30" s="27"/>
      <c r="G30" s="27">
        <v>11</v>
      </c>
      <c r="H30" s="27"/>
      <c r="I30" s="27">
        <v>11</v>
      </c>
      <c r="J30" s="27"/>
      <c r="K30" s="27">
        <v>11</v>
      </c>
      <c r="L30" s="27"/>
      <c r="M30" s="27">
        <v>11</v>
      </c>
      <c r="N30" s="27"/>
    </row>
    <row r="31" spans="5:14" ht="18.600000000000001" customHeight="1">
      <c r="E31" s="27">
        <v>12</v>
      </c>
      <c r="F31" s="27"/>
      <c r="G31" s="27">
        <v>12</v>
      </c>
      <c r="H31" s="27"/>
      <c r="I31" s="27">
        <v>12</v>
      </c>
      <c r="J31" s="27"/>
      <c r="K31" s="27">
        <v>12</v>
      </c>
      <c r="L31" s="27"/>
      <c r="M31" s="27">
        <v>12</v>
      </c>
      <c r="N31" s="27"/>
    </row>
    <row r="32" spans="5:14" ht="18.600000000000001" customHeight="1">
      <c r="E32" s="27">
        <v>13</v>
      </c>
      <c r="F32" s="27"/>
      <c r="G32" s="27">
        <v>13</v>
      </c>
      <c r="H32" s="27"/>
      <c r="I32" s="27">
        <v>13</v>
      </c>
      <c r="J32" s="27"/>
      <c r="K32" s="27">
        <v>13</v>
      </c>
      <c r="L32" s="27"/>
      <c r="M32" s="27">
        <v>13</v>
      </c>
      <c r="N32" s="27"/>
    </row>
    <row r="33" spans="5:14" ht="18.600000000000001" customHeight="1">
      <c r="E33" s="27">
        <v>14</v>
      </c>
      <c r="F33" s="27"/>
      <c r="G33" s="27">
        <v>14</v>
      </c>
      <c r="H33" s="27"/>
      <c r="I33" s="27">
        <v>14</v>
      </c>
      <c r="J33" s="27"/>
      <c r="K33" s="27">
        <v>14</v>
      </c>
      <c r="L33" s="27"/>
      <c r="M33" s="27">
        <v>14</v>
      </c>
      <c r="N33" s="27"/>
    </row>
    <row r="34" spans="5:14" ht="18.600000000000001" customHeight="1">
      <c r="E34" s="27">
        <v>15</v>
      </c>
      <c r="F34" s="27"/>
      <c r="G34" s="27">
        <v>15</v>
      </c>
      <c r="H34" s="27"/>
      <c r="I34" s="27">
        <v>15</v>
      </c>
      <c r="J34" s="27"/>
      <c r="K34" s="27">
        <v>15</v>
      </c>
      <c r="L34" s="27"/>
      <c r="M34" s="27">
        <v>15</v>
      </c>
      <c r="N34" s="27"/>
    </row>
  </sheetData>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E753-E852-46D3-BB4E-0C21CC5EE2B2}">
  <sheetPr>
    <tabColor rgb="FF92D050"/>
  </sheetPr>
  <dimension ref="A1:I66"/>
  <sheetViews>
    <sheetView topLeftCell="D15" workbookViewId="0">
      <selection activeCell="E25" sqref="E25"/>
    </sheetView>
  </sheetViews>
  <sheetFormatPr defaultRowHeight="13.2"/>
  <cols>
    <col min="1" max="1" width="12.33203125" customWidth="1"/>
    <col min="2" max="2" width="9" bestFit="1" customWidth="1"/>
    <col min="3" max="3" width="21.21875" customWidth="1"/>
    <col min="4" max="4" width="29.77734375" customWidth="1"/>
    <col min="5" max="5" width="45" customWidth="1"/>
  </cols>
  <sheetData>
    <row r="1" spans="1:5">
      <c r="A1" s="27" t="s">
        <v>62</v>
      </c>
      <c r="B1" t="s">
        <v>40</v>
      </c>
      <c r="C1" t="s">
        <v>59</v>
      </c>
      <c r="D1" t="s">
        <v>60</v>
      </c>
      <c r="E1" t="s">
        <v>61</v>
      </c>
    </row>
    <row r="2" spans="1:5">
      <c r="A2" s="27">
        <v>1</v>
      </c>
      <c r="B2" s="27">
        <f>VLOOKUP(A2,A25:E54,2)</f>
        <v>3</v>
      </c>
      <c r="C2" s="27" t="str">
        <f>VLOOKUP(A2,A25:E54,3)</f>
        <v>高ゴ連四郎</v>
      </c>
      <c r="D2" s="29">
        <f>VLOOKUP(A2,A25:E54,4)</f>
        <v>1</v>
      </c>
      <c r="E2" s="27" t="str">
        <f>VLOOKUP(A2,A25:E54,5)</f>
        <v>名古屋市千種区若水3-2-12</v>
      </c>
    </row>
    <row r="3" spans="1:5">
      <c r="A3" s="27"/>
      <c r="B3" s="27" t="e">
        <f>VLOOKUP(A3,A25:E54,2)</f>
        <v>#N/A</v>
      </c>
      <c r="C3" s="27" t="e">
        <f>VLOOKUP(A3,A25:E54,3)</f>
        <v>#N/A</v>
      </c>
      <c r="D3" s="29" t="e">
        <f>VLOOKUP(A3,A25:E54,4)</f>
        <v>#N/A</v>
      </c>
      <c r="E3" s="27" t="e">
        <f>VLOOKUP(A3,A25:E54,5)</f>
        <v>#N/A</v>
      </c>
    </row>
    <row r="4" spans="1:5">
      <c r="A4" s="27"/>
      <c r="B4" s="27" t="e">
        <f>VLOOKUP(A4,A25:E54,2)</f>
        <v>#N/A</v>
      </c>
      <c r="C4" s="27" t="e">
        <f>VLOOKUP(A4,A25:E54,3)</f>
        <v>#N/A</v>
      </c>
      <c r="D4" s="29" t="e">
        <f>VLOOKUP(A4,A25:E54,4)</f>
        <v>#N/A</v>
      </c>
      <c r="E4" s="27" t="e">
        <f>VLOOKUP(A4,A25:E54,5)</f>
        <v>#N/A</v>
      </c>
    </row>
    <row r="5" spans="1:5">
      <c r="A5" s="27"/>
      <c r="B5" s="27" t="e">
        <f>VLOOKUP(A5,A25:E54,2)</f>
        <v>#N/A</v>
      </c>
      <c r="C5" s="27" t="e">
        <f>VLOOKUP(A5,A25:E54,3)</f>
        <v>#N/A</v>
      </c>
      <c r="D5" s="29" t="e">
        <f>VLOOKUP(A5,A25:E54,4)</f>
        <v>#N/A</v>
      </c>
      <c r="E5" s="27" t="e">
        <f>VLOOKUP(A5,A25:E54,5)</f>
        <v>#N/A</v>
      </c>
    </row>
    <row r="6" spans="1:5">
      <c r="A6" s="27"/>
      <c r="B6" s="27" t="e">
        <f>VLOOKUP(A6,A25:E54,2)</f>
        <v>#N/A</v>
      </c>
      <c r="C6" s="27" t="e">
        <f>VLOOKUP(A6,A25:E54,3)</f>
        <v>#N/A</v>
      </c>
      <c r="D6" s="29" t="e">
        <f>VLOOKUP(A6,A25:E54,4)</f>
        <v>#N/A</v>
      </c>
      <c r="E6" s="27" t="e">
        <f>VLOOKUP(A6,A25:E54,5)</f>
        <v>#N/A</v>
      </c>
    </row>
    <row r="7" spans="1:5">
      <c r="A7" s="27"/>
      <c r="B7" s="27" t="e">
        <f>VLOOKUP(A7,A25:E54,2)</f>
        <v>#N/A</v>
      </c>
      <c r="C7" s="27" t="e">
        <f>VLOOKUP(A7,A25:E54,3)</f>
        <v>#N/A</v>
      </c>
      <c r="D7" s="29" t="e">
        <f>VLOOKUP(A7,A25:E54,4)</f>
        <v>#N/A</v>
      </c>
      <c r="E7" s="27" t="e">
        <f>VLOOKUP(A7,A25:E54,5)</f>
        <v>#N/A</v>
      </c>
    </row>
    <row r="8" spans="1:5">
      <c r="A8" s="27"/>
      <c r="B8" s="27" t="e">
        <f>VLOOKUP(A8,A25:E54,2)</f>
        <v>#N/A</v>
      </c>
      <c r="C8" s="27" t="e">
        <f>VLOOKUP(A8,A25:E54,3)</f>
        <v>#N/A</v>
      </c>
      <c r="D8" s="29" t="e">
        <f>VLOOKUP(A8,A25:E54,4)</f>
        <v>#N/A</v>
      </c>
      <c r="E8" s="27" t="e">
        <f>VLOOKUP(A8,A25:E54,5)</f>
        <v>#N/A</v>
      </c>
    </row>
    <row r="9" spans="1:5">
      <c r="A9" s="27"/>
      <c r="B9" s="27" t="e">
        <f>VLOOKUP(A9,A25:E54,2)</f>
        <v>#N/A</v>
      </c>
      <c r="C9" s="27" t="e">
        <f>VLOOKUP(A9,A25:E54,3)</f>
        <v>#N/A</v>
      </c>
      <c r="D9" s="29" t="e">
        <f>VLOOKUP(A9,A25:E54,4)</f>
        <v>#N/A</v>
      </c>
      <c r="E9" s="27" t="e">
        <f>VLOOKUP(A9,A25:E54,5)</f>
        <v>#N/A</v>
      </c>
    </row>
    <row r="10" spans="1:5">
      <c r="A10" s="27"/>
      <c r="B10" s="27" t="e">
        <f>VLOOKUP(A10,A25:E54,2)</f>
        <v>#N/A</v>
      </c>
      <c r="C10" s="27" t="e">
        <f>VLOOKUP(A10,A25:E54,3)</f>
        <v>#N/A</v>
      </c>
      <c r="D10" s="29" t="e">
        <f>VLOOKUP(A10,A25:E54,4)</f>
        <v>#N/A</v>
      </c>
      <c r="E10" s="27" t="e">
        <f>VLOOKUP(A10,A25:E54,5)</f>
        <v>#N/A</v>
      </c>
    </row>
    <row r="11" spans="1:5">
      <c r="A11" s="27"/>
      <c r="B11" s="27" t="e">
        <f>VLOOKUP(A11,A25:E54,2)</f>
        <v>#N/A</v>
      </c>
      <c r="C11" s="27" t="e">
        <f>VLOOKUP(A11,A25:E54,3)</f>
        <v>#N/A</v>
      </c>
      <c r="D11" s="29" t="e">
        <f>VLOOKUP(A11,A25:E54,4)</f>
        <v>#N/A</v>
      </c>
      <c r="E11" s="27" t="e">
        <f>VLOOKUP(A11,A25:E54,5)</f>
        <v>#N/A</v>
      </c>
    </row>
    <row r="12" spans="1:5">
      <c r="A12" s="27"/>
      <c r="B12" s="27" t="e">
        <f>VLOOKUP(A12,A25:E54,2)</f>
        <v>#N/A</v>
      </c>
      <c r="C12" s="27" t="e">
        <f>VLOOKUP(A12,A25:E54,3)</f>
        <v>#N/A</v>
      </c>
      <c r="D12" s="29" t="e">
        <f>VLOOKUP(A12,A25:E54,4)</f>
        <v>#N/A</v>
      </c>
      <c r="E12" s="27" t="e">
        <f>VLOOKUP(A12,A25:E54,5)</f>
        <v>#N/A</v>
      </c>
    </row>
    <row r="13" spans="1:5">
      <c r="A13" s="27"/>
      <c r="B13" s="27" t="e">
        <f>VLOOKUP(A13,A25:E54,2)</f>
        <v>#N/A</v>
      </c>
      <c r="C13" s="27" t="e">
        <f>VLOOKUP(A13,A25:E54,3)</f>
        <v>#N/A</v>
      </c>
      <c r="D13" s="29" t="e">
        <f>VLOOKUP(A13,A25:E54,4)</f>
        <v>#N/A</v>
      </c>
      <c r="E13" s="27" t="e">
        <f>VLOOKUP(A13,A25:E54,5)</f>
        <v>#N/A</v>
      </c>
    </row>
    <row r="14" spans="1:5">
      <c r="A14" s="27"/>
      <c r="B14" s="27" t="e">
        <f>VLOOKUP(A14,A25:E54,2)</f>
        <v>#N/A</v>
      </c>
      <c r="C14" s="27" t="e">
        <f>VLOOKUP(A14,A25:E54,3)</f>
        <v>#N/A</v>
      </c>
      <c r="D14" s="29" t="e">
        <f>VLOOKUP(A14,A25:E54,4)</f>
        <v>#N/A</v>
      </c>
      <c r="E14" s="27" t="e">
        <f>VLOOKUP(A14,A25:E54,5)</f>
        <v>#N/A</v>
      </c>
    </row>
    <row r="15" spans="1:5">
      <c r="A15" s="27"/>
      <c r="B15" s="27" t="e">
        <f>VLOOKUP(A15,A25:E54,2)</f>
        <v>#N/A</v>
      </c>
      <c r="C15" s="27" t="e">
        <f>VLOOKUP(A15,A25:E54,3)</f>
        <v>#N/A</v>
      </c>
      <c r="D15" s="29" t="e">
        <f>VLOOKUP(A15,A25:E54,4)</f>
        <v>#N/A</v>
      </c>
      <c r="E15" s="27" t="e">
        <f>VLOOKUP(A15,A25:E54,5)</f>
        <v>#N/A</v>
      </c>
    </row>
    <row r="16" spans="1:5">
      <c r="A16" s="27"/>
      <c r="B16" s="27" t="e">
        <f>VLOOKUP(A16,A25:E54,2)</f>
        <v>#N/A</v>
      </c>
      <c r="C16" s="27" t="e">
        <f>VLOOKUP(A16,A25:E54,3)</f>
        <v>#N/A</v>
      </c>
      <c r="D16" s="29" t="e">
        <f>VLOOKUP(A16,A25:E54,4)</f>
        <v>#N/A</v>
      </c>
      <c r="E16" s="27" t="e">
        <f>VLOOKUP(A16,A25:E54,5)</f>
        <v>#N/A</v>
      </c>
    </row>
    <row r="17" spans="1:9">
      <c r="A17" s="27"/>
      <c r="B17" s="27" t="e">
        <f>VLOOKUP(A17,A25:E54,2)</f>
        <v>#N/A</v>
      </c>
      <c r="C17" s="27" t="e">
        <f>VLOOKUP(A17,A25:E54,3)</f>
        <v>#N/A</v>
      </c>
      <c r="D17" s="29" t="e">
        <f>VLOOKUP(A17,A25:E54,4)</f>
        <v>#N/A</v>
      </c>
      <c r="E17" s="27" t="e">
        <f>VLOOKUP(A17,A25:E54,5)</f>
        <v>#N/A</v>
      </c>
    </row>
    <row r="18" spans="1:9">
      <c r="A18" s="27"/>
      <c r="B18" s="27" t="e">
        <f>VLOOKUP(A18,A25:E54,2)</f>
        <v>#N/A</v>
      </c>
      <c r="C18" s="27" t="e">
        <f>VLOOKUP(A18,A25:E54,3)</f>
        <v>#N/A</v>
      </c>
      <c r="D18" s="29" t="e">
        <f>VLOOKUP(A18,A25:E54,4)</f>
        <v>#N/A</v>
      </c>
      <c r="E18" s="27" t="e">
        <f>VLOOKUP(A18,A25:E54,5)</f>
        <v>#N/A</v>
      </c>
    </row>
    <row r="19" spans="1:9">
      <c r="A19" s="27"/>
      <c r="B19" s="27" t="e">
        <f>VLOOKUP(A19,A25:E54,2)</f>
        <v>#N/A</v>
      </c>
      <c r="C19" s="27" t="e">
        <f>VLOOKUP(A19,A25:E54,3)</f>
        <v>#N/A</v>
      </c>
      <c r="D19" s="29" t="e">
        <f>VLOOKUP(A19,A25:E54,4)</f>
        <v>#N/A</v>
      </c>
      <c r="E19" s="27" t="e">
        <f>VLOOKUP(A19,A25:E54,5)</f>
        <v>#N/A</v>
      </c>
    </row>
    <row r="20" spans="1:9">
      <c r="A20" s="27"/>
      <c r="B20" s="27" t="e">
        <f>VLOOKUP(A20,A25:E54,2)</f>
        <v>#N/A</v>
      </c>
      <c r="C20" s="27" t="e">
        <f>VLOOKUP(A20,A25:E54,3)</f>
        <v>#N/A</v>
      </c>
      <c r="D20" s="29" t="e">
        <f>VLOOKUP(A20,A25:E54,4)</f>
        <v>#N/A</v>
      </c>
      <c r="E20" s="27" t="e">
        <f>VLOOKUP(A20,A25:E54,5)</f>
        <v>#N/A</v>
      </c>
    </row>
    <row r="21" spans="1:9">
      <c r="A21" s="27"/>
      <c r="B21" s="27" t="e">
        <f>VLOOKUP(A21,A25:E54,2)</f>
        <v>#N/A</v>
      </c>
      <c r="C21" s="27" t="e">
        <f>VLOOKUP(A21,A25:E54,3)</f>
        <v>#N/A</v>
      </c>
      <c r="D21" s="29" t="e">
        <f>VLOOKUP(A21,A25:E54,4)</f>
        <v>#N/A</v>
      </c>
      <c r="E21" s="27" t="e">
        <f>VLOOKUP(A21,A25:E54,5)</f>
        <v>#N/A</v>
      </c>
    </row>
    <row r="22" spans="1:9">
      <c r="A22" s="27"/>
      <c r="B22" s="27" t="e">
        <f>VLOOKUP(A22,A25:E54,2)</f>
        <v>#N/A</v>
      </c>
      <c r="C22" s="27" t="e">
        <f>VLOOKUP(A22,A25:E54,3)</f>
        <v>#N/A</v>
      </c>
      <c r="D22" s="29" t="e">
        <f>VLOOKUP(A22,A25:E54,4)</f>
        <v>#N/A</v>
      </c>
      <c r="E22" s="27" t="e">
        <f>VLOOKUP(A22,A25:E54,5)</f>
        <v>#N/A</v>
      </c>
    </row>
    <row r="23" spans="1:9">
      <c r="I23" t="s">
        <v>63</v>
      </c>
    </row>
    <row r="24" spans="1:9">
      <c r="A24" t="s">
        <v>62</v>
      </c>
      <c r="B24" t="s">
        <v>40</v>
      </c>
      <c r="C24" t="s">
        <v>59</v>
      </c>
      <c r="D24" t="s">
        <v>60</v>
      </c>
      <c r="E24" t="s">
        <v>61</v>
      </c>
    </row>
    <row r="25" spans="1:9">
      <c r="A25" s="27">
        <v>1</v>
      </c>
      <c r="B25" s="27">
        <v>3</v>
      </c>
      <c r="C25" s="27" t="s">
        <v>97</v>
      </c>
      <c r="D25" s="28">
        <v>1</v>
      </c>
      <c r="E25" s="27" t="s">
        <v>64</v>
      </c>
    </row>
    <row r="26" spans="1:9">
      <c r="A26" s="27">
        <v>2</v>
      </c>
      <c r="B26" s="27"/>
      <c r="C26" s="27"/>
      <c r="D26" s="27"/>
      <c r="E26" s="27"/>
    </row>
    <row r="27" spans="1:9">
      <c r="A27" s="27">
        <v>3</v>
      </c>
      <c r="B27" s="27"/>
      <c r="C27" s="27"/>
      <c r="D27" s="27"/>
      <c r="E27" s="27"/>
    </row>
    <row r="28" spans="1:9">
      <c r="A28" s="27">
        <v>4</v>
      </c>
      <c r="B28" s="27"/>
      <c r="C28" s="27"/>
      <c r="D28" s="27"/>
      <c r="E28" s="27"/>
    </row>
    <row r="29" spans="1:9">
      <c r="A29" s="27">
        <v>5</v>
      </c>
      <c r="B29" s="27"/>
      <c r="C29" s="27"/>
      <c r="D29" s="27"/>
      <c r="E29" s="27"/>
    </row>
    <row r="30" spans="1:9">
      <c r="A30" s="27">
        <v>6</v>
      </c>
      <c r="B30" s="27"/>
      <c r="C30" s="27"/>
      <c r="D30" s="27"/>
      <c r="E30" s="27"/>
    </row>
    <row r="31" spans="1:9">
      <c r="A31" s="27">
        <v>7</v>
      </c>
      <c r="B31" s="27"/>
      <c r="C31" s="27"/>
      <c r="D31" s="27"/>
      <c r="E31" s="27"/>
    </row>
    <row r="32" spans="1:9">
      <c r="A32" s="27">
        <v>8</v>
      </c>
      <c r="B32" s="27"/>
      <c r="C32" s="27"/>
      <c r="D32" s="27"/>
      <c r="E32" s="27"/>
    </row>
    <row r="33" spans="1:5">
      <c r="A33" s="27">
        <v>9</v>
      </c>
      <c r="B33" s="27"/>
      <c r="C33" s="27"/>
      <c r="D33" s="27"/>
      <c r="E33" s="27"/>
    </row>
    <row r="34" spans="1:5">
      <c r="A34" s="27">
        <v>10</v>
      </c>
      <c r="B34" s="27"/>
      <c r="C34" s="27"/>
      <c r="D34" s="27"/>
      <c r="E34" s="27"/>
    </row>
    <row r="35" spans="1:5">
      <c r="A35" s="27">
        <v>11</v>
      </c>
      <c r="B35" s="27"/>
      <c r="C35" s="27"/>
      <c r="D35" s="27"/>
      <c r="E35" s="27"/>
    </row>
    <row r="36" spans="1:5">
      <c r="A36" s="27">
        <v>12</v>
      </c>
      <c r="B36" s="27"/>
      <c r="C36" s="27"/>
      <c r="D36" s="27"/>
      <c r="E36" s="27"/>
    </row>
    <row r="37" spans="1:5">
      <c r="A37" s="27">
        <v>13</v>
      </c>
      <c r="B37" s="27"/>
      <c r="C37" s="27"/>
      <c r="D37" s="27"/>
      <c r="E37" s="27"/>
    </row>
    <row r="38" spans="1:5">
      <c r="A38" s="27">
        <v>14</v>
      </c>
      <c r="B38" s="27"/>
      <c r="C38" s="27"/>
      <c r="D38" s="27"/>
      <c r="E38" s="27"/>
    </row>
    <row r="39" spans="1:5">
      <c r="A39" s="27">
        <v>15</v>
      </c>
      <c r="B39" s="27"/>
      <c r="C39" s="27"/>
      <c r="D39" s="27"/>
      <c r="E39" s="27"/>
    </row>
    <row r="40" spans="1:5">
      <c r="A40" s="27">
        <v>16</v>
      </c>
      <c r="B40" s="27"/>
      <c r="C40" s="27"/>
      <c r="D40" s="27"/>
      <c r="E40" s="27"/>
    </row>
    <row r="41" spans="1:5">
      <c r="A41" s="27">
        <v>17</v>
      </c>
      <c r="B41" s="27"/>
      <c r="C41" s="27"/>
      <c r="D41" s="27"/>
      <c r="E41" s="27"/>
    </row>
    <row r="42" spans="1:5">
      <c r="A42" s="27">
        <v>18</v>
      </c>
      <c r="B42" s="27"/>
      <c r="C42" s="27"/>
      <c r="D42" s="27"/>
      <c r="E42" s="27"/>
    </row>
    <row r="43" spans="1:5">
      <c r="A43" s="27">
        <v>19</v>
      </c>
      <c r="B43" s="27"/>
      <c r="C43" s="27"/>
      <c r="D43" s="27"/>
      <c r="E43" s="27"/>
    </row>
    <row r="44" spans="1:5">
      <c r="A44" s="27">
        <v>20</v>
      </c>
      <c r="B44" s="27"/>
      <c r="C44" s="27"/>
      <c r="D44" s="27"/>
      <c r="E44" s="27"/>
    </row>
    <row r="45" spans="1:5">
      <c r="A45" s="27">
        <v>21</v>
      </c>
      <c r="B45" s="27"/>
      <c r="C45" s="27"/>
      <c r="D45" s="27"/>
      <c r="E45" s="27"/>
    </row>
    <row r="46" spans="1:5">
      <c r="A46" s="27">
        <v>22</v>
      </c>
      <c r="B46" s="27"/>
      <c r="C46" s="27"/>
      <c r="D46" s="27"/>
      <c r="E46" s="27"/>
    </row>
    <row r="47" spans="1:5">
      <c r="A47" s="27">
        <v>23</v>
      </c>
      <c r="B47" s="27"/>
      <c r="C47" s="27"/>
      <c r="D47" s="27"/>
      <c r="E47" s="27"/>
    </row>
    <row r="48" spans="1:5">
      <c r="A48" s="27">
        <v>24</v>
      </c>
      <c r="B48" s="27"/>
      <c r="C48" s="27"/>
      <c r="D48" s="27"/>
      <c r="E48" s="27"/>
    </row>
    <row r="49" spans="1:5">
      <c r="A49" s="27">
        <v>25</v>
      </c>
      <c r="B49" s="27"/>
      <c r="C49" s="27"/>
      <c r="D49" s="27"/>
      <c r="E49" s="27"/>
    </row>
    <row r="50" spans="1:5">
      <c r="A50" s="27">
        <v>26</v>
      </c>
      <c r="B50" s="27"/>
      <c r="C50" s="27"/>
      <c r="D50" s="27"/>
      <c r="E50" s="27"/>
    </row>
    <row r="51" spans="1:5">
      <c r="A51" s="27">
        <v>27</v>
      </c>
      <c r="B51" s="27"/>
      <c r="C51" s="27"/>
      <c r="D51" s="27"/>
      <c r="E51" s="27"/>
    </row>
    <row r="52" spans="1:5">
      <c r="A52" s="27">
        <v>28</v>
      </c>
      <c r="B52" s="27"/>
      <c r="C52" s="27"/>
      <c r="D52" s="27"/>
      <c r="E52" s="27"/>
    </row>
    <row r="53" spans="1:5">
      <c r="A53" s="27">
        <v>29</v>
      </c>
      <c r="B53" s="27"/>
      <c r="C53" s="27"/>
      <c r="D53" s="27"/>
      <c r="E53" s="27"/>
    </row>
    <row r="54" spans="1:5">
      <c r="A54" s="27">
        <v>30</v>
      </c>
      <c r="B54" s="27"/>
      <c r="C54" s="27"/>
      <c r="D54" s="27"/>
      <c r="E54" s="27"/>
    </row>
    <row r="56" spans="1:5">
      <c r="A56" t="s">
        <v>65</v>
      </c>
      <c r="C56" t="s">
        <v>59</v>
      </c>
      <c r="D56" t="s">
        <v>60</v>
      </c>
      <c r="E56" t="s">
        <v>61</v>
      </c>
    </row>
    <row r="57" spans="1:5">
      <c r="A57" s="27">
        <v>1</v>
      </c>
      <c r="B57" s="35"/>
      <c r="C57" s="27" t="str">
        <f>VLOOKUP(A57,A62:E66,3)</f>
        <v>高ゴ連三郎</v>
      </c>
      <c r="D57" s="29" t="str">
        <f>VLOOKUP(A57,A62:E66,4)</f>
        <v>1800年4月1日</v>
      </c>
      <c r="E57" s="27" t="str">
        <f>VLOOKUP(A57,A62:E66,5)</f>
        <v>愛知県千種区若水3－2－13</v>
      </c>
    </row>
    <row r="58" spans="1:5">
      <c r="A58" s="27"/>
      <c r="B58" s="35"/>
      <c r="C58" s="27" t="e">
        <f>VLOOKUP(A58,A62:E66,3)</f>
        <v>#N/A</v>
      </c>
      <c r="D58" s="29" t="e">
        <f>VLOOKUP(A58,A62:E66,4)</f>
        <v>#N/A</v>
      </c>
      <c r="E58" s="27" t="e">
        <f>VLOOKUP(A58,A62:E66,5)</f>
        <v>#N/A</v>
      </c>
    </row>
    <row r="59" spans="1:5">
      <c r="A59" s="27"/>
      <c r="B59" s="35"/>
      <c r="C59" s="27" t="e">
        <f>VLOOKUP(A59,A62:E66,3)</f>
        <v>#N/A</v>
      </c>
      <c r="D59" s="29" t="e">
        <f>VLOOKUP(A59,A62:E66,4)</f>
        <v>#N/A</v>
      </c>
      <c r="E59" s="27" t="e">
        <f>VLOOKUP(A59,A62:E66,5)</f>
        <v>#N/A</v>
      </c>
    </row>
    <row r="61" spans="1:5">
      <c r="A61" t="s">
        <v>66</v>
      </c>
      <c r="C61" t="s">
        <v>59</v>
      </c>
      <c r="D61" t="s">
        <v>60</v>
      </c>
      <c r="E61" t="s">
        <v>61</v>
      </c>
    </row>
    <row r="62" spans="1:5">
      <c r="A62" s="27">
        <v>1</v>
      </c>
      <c r="B62" s="35"/>
      <c r="C62" s="27" t="s">
        <v>96</v>
      </c>
      <c r="D62" s="36" t="s">
        <v>67</v>
      </c>
      <c r="E62" s="27" t="s">
        <v>68</v>
      </c>
    </row>
    <row r="63" spans="1:5">
      <c r="A63" s="27">
        <v>2</v>
      </c>
      <c r="B63" s="35"/>
      <c r="C63" s="27"/>
      <c r="D63" s="27"/>
      <c r="E63" s="27"/>
    </row>
    <row r="64" spans="1:5">
      <c r="A64" s="27">
        <v>3</v>
      </c>
      <c r="B64" s="35"/>
      <c r="C64" s="27"/>
      <c r="D64" s="27"/>
      <c r="E64" s="27"/>
    </row>
    <row r="65" spans="1:5">
      <c r="A65" s="27">
        <v>4</v>
      </c>
      <c r="B65" s="35"/>
      <c r="C65" s="27"/>
      <c r="D65" s="27"/>
      <c r="E65" s="27"/>
    </row>
    <row r="66" spans="1:5">
      <c r="A66" s="27">
        <v>5</v>
      </c>
      <c r="B66" s="35"/>
      <c r="C66" s="27"/>
      <c r="D66" s="27"/>
      <c r="E66" s="27"/>
    </row>
  </sheetData>
  <phoneticPr fontId="2"/>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Q36"/>
  <sheetViews>
    <sheetView tabSelected="1" workbookViewId="0">
      <selection activeCell="L4" sqref="L4"/>
    </sheetView>
  </sheetViews>
  <sheetFormatPr defaultColWidth="8.77734375" defaultRowHeight="13.2"/>
  <cols>
    <col min="1" max="1" width="8.77734375" style="1" customWidth="1"/>
    <col min="2" max="2" width="7.77734375" style="1" customWidth="1"/>
    <col min="3" max="5" width="10.77734375" style="1" customWidth="1"/>
    <col min="6" max="10" width="8.77734375" style="1" customWidth="1"/>
    <col min="11" max="11" width="8.6640625" style="1" customWidth="1"/>
    <col min="12" max="12" width="5.77734375" style="1" customWidth="1"/>
    <col min="13" max="15" width="7.77734375" style="1" customWidth="1"/>
    <col min="16" max="16" width="17.21875" style="1" customWidth="1"/>
    <col min="17" max="17" width="46.77734375" style="1" customWidth="1"/>
    <col min="18" max="16384" width="8.77734375" style="1"/>
  </cols>
  <sheetData>
    <row r="1" spans="1:17" ht="29.25" customHeight="1">
      <c r="G1" s="9" t="s">
        <v>43</v>
      </c>
      <c r="H1" s="22"/>
      <c r="I1" s="5"/>
      <c r="J1" s="4"/>
      <c r="L1" s="50" t="s">
        <v>42</v>
      </c>
      <c r="M1" s="50"/>
      <c r="N1" s="50"/>
      <c r="O1" s="50"/>
      <c r="P1" s="50"/>
      <c r="Q1" s="50"/>
    </row>
    <row r="2" spans="1:17" ht="29.25" customHeight="1">
      <c r="A2" s="44" t="s">
        <v>41</v>
      </c>
      <c r="B2" s="45"/>
      <c r="C2" s="45"/>
      <c r="D2" s="45"/>
      <c r="E2" s="45"/>
      <c r="F2" s="45"/>
      <c r="G2" s="45"/>
      <c r="H2" s="45"/>
      <c r="I2" s="45"/>
      <c r="J2" s="46"/>
      <c r="L2" s="9" t="s">
        <v>40</v>
      </c>
      <c r="M2" s="42" t="s">
        <v>39</v>
      </c>
      <c r="N2" s="43"/>
      <c r="O2" s="43"/>
      <c r="P2" s="24" t="s">
        <v>11</v>
      </c>
      <c r="Q2" s="9" t="s">
        <v>10</v>
      </c>
    </row>
    <row r="3" spans="1:17" ht="29.25" customHeight="1">
      <c r="A3" s="17"/>
      <c r="B3" s="16"/>
      <c r="C3" s="15"/>
      <c r="D3" s="47" t="s">
        <v>38</v>
      </c>
      <c r="E3" s="48"/>
      <c r="F3" s="48"/>
      <c r="G3" s="48"/>
      <c r="H3" s="48"/>
      <c r="I3" s="48"/>
      <c r="J3" s="49"/>
      <c r="L3" s="32">
        <f>IF(選手データ!A2,選手データ!B2,"")</f>
        <v>3</v>
      </c>
      <c r="M3" s="44" t="str">
        <f>IF(選手データ!A2,選手データ!C2,"")</f>
        <v>高ゴ連四郎</v>
      </c>
      <c r="N3" s="45"/>
      <c r="O3" s="46"/>
      <c r="P3" s="33">
        <f>IF(選手データ!A2,選手データ!D2,"")</f>
        <v>1</v>
      </c>
      <c r="Q3" s="34" t="str">
        <f>IF(選手データ!A2,選手データ!E2,"")</f>
        <v>名古屋市千種区若水3-2-12</v>
      </c>
    </row>
    <row r="4" spans="1:17" ht="29.25" customHeight="1">
      <c r="A4" s="56" t="s">
        <v>37</v>
      </c>
      <c r="B4" s="57"/>
      <c r="C4" s="58"/>
      <c r="D4" s="59" t="s">
        <v>36</v>
      </c>
      <c r="E4" s="60"/>
      <c r="F4" s="60"/>
      <c r="G4" s="60"/>
      <c r="H4" s="60"/>
      <c r="I4" s="60"/>
      <c r="J4" s="61"/>
      <c r="L4" s="32" t="str">
        <f>IF(選手データ!A3,選手データ!B3,"")</f>
        <v/>
      </c>
      <c r="M4" s="44" t="str">
        <f>IF(選手データ!A3,選手データ!C3,"")</f>
        <v/>
      </c>
      <c r="N4" s="45"/>
      <c r="O4" s="46"/>
      <c r="P4" s="33" t="str">
        <f>IF(選手データ!A3,選手データ!D3,"")</f>
        <v/>
      </c>
      <c r="Q4" s="34" t="str">
        <f>IF(選手データ!A3,選手データ!E3,"")</f>
        <v/>
      </c>
    </row>
    <row r="5" spans="1:17" ht="29.25" customHeight="1">
      <c r="A5" s="13" t="s">
        <v>35</v>
      </c>
      <c r="C5" s="12"/>
      <c r="D5" s="62" t="s">
        <v>34</v>
      </c>
      <c r="E5" s="63"/>
      <c r="F5" s="63"/>
      <c r="G5" s="63"/>
      <c r="H5" s="63"/>
      <c r="I5" s="63"/>
      <c r="J5" s="64"/>
      <c r="L5" s="32" t="str">
        <f>IF(選手データ!A4,選手データ!B4,"")</f>
        <v/>
      </c>
      <c r="M5" s="44" t="str">
        <f>IF(選手データ!A4,選手データ!C4,"")</f>
        <v/>
      </c>
      <c r="N5" s="45"/>
      <c r="O5" s="46"/>
      <c r="P5" s="33" t="str">
        <f>IF(選手データ!A4,選手データ!D4,"")</f>
        <v/>
      </c>
      <c r="Q5" s="34" t="str">
        <f>IF(選手データ!A4,選手データ!E4,"")</f>
        <v/>
      </c>
    </row>
    <row r="6" spans="1:17" ht="29.25" customHeight="1">
      <c r="A6" s="13" t="s">
        <v>44</v>
      </c>
      <c r="C6" s="12"/>
      <c r="D6" s="25" t="s">
        <v>33</v>
      </c>
      <c r="E6" s="26"/>
      <c r="F6" s="26"/>
      <c r="G6" s="71" t="str">
        <f>IF(基本データ!B5,基本データ!C5,"")</f>
        <v>高ゴ連太郎</v>
      </c>
      <c r="H6" s="71"/>
      <c r="I6" s="71"/>
      <c r="J6" s="72"/>
      <c r="L6" s="32" t="str">
        <f>IF(選手データ!A5,選手データ!B5,"")</f>
        <v/>
      </c>
      <c r="M6" s="44" t="str">
        <f>IF(選手データ!A5,選手データ!C5,"")</f>
        <v/>
      </c>
      <c r="N6" s="45"/>
      <c r="O6" s="46"/>
      <c r="P6" s="33" t="str">
        <f>IF(選手データ!A5,選手データ!D5,"")</f>
        <v/>
      </c>
      <c r="Q6" s="34" t="str">
        <f>IF(選手データ!A5,選手データ!E5,"")</f>
        <v/>
      </c>
    </row>
    <row r="7" spans="1:17" ht="29.25" customHeight="1">
      <c r="A7" s="8"/>
      <c r="B7" s="10"/>
      <c r="C7" s="7"/>
      <c r="D7" s="65" t="str">
        <f>IF(基本データ!B1,基本データ!C1,"")</f>
        <v>第14回愛知県高等学校ｺﾞﾙﾌ対抗戦公式指定ﾗｳﾝﾄﾞ</v>
      </c>
      <c r="E7" s="66"/>
      <c r="F7" s="66"/>
      <c r="G7" s="66"/>
      <c r="H7" s="66"/>
      <c r="I7" s="66"/>
      <c r="J7" s="67"/>
      <c r="L7" s="32" t="str">
        <f>IF(選手データ!A6,選手データ!B6,"")</f>
        <v/>
      </c>
      <c r="M7" s="44" t="str">
        <f>IF(選手データ!A6,選手データ!C6,"")</f>
        <v/>
      </c>
      <c r="N7" s="45"/>
      <c r="O7" s="46"/>
      <c r="P7" s="33" t="str">
        <f>IF(選手データ!A6,選手データ!D6,"")</f>
        <v/>
      </c>
      <c r="Q7" s="34" t="str">
        <f>IF(選手データ!A6,選手データ!E6,"")</f>
        <v/>
      </c>
    </row>
    <row r="8" spans="1:17" ht="29.25" customHeight="1">
      <c r="A8" s="44" t="s">
        <v>32</v>
      </c>
      <c r="B8" s="45"/>
      <c r="C8" s="46"/>
      <c r="D8" s="68">
        <f>IF(基本データ!B2,基本データ!C2,"")</f>
        <v>0</v>
      </c>
      <c r="E8" s="69"/>
      <c r="F8" s="69"/>
      <c r="G8" s="69"/>
      <c r="H8" s="69"/>
      <c r="I8" s="69"/>
      <c r="J8" s="70"/>
      <c r="L8" s="32" t="str">
        <f>IF(選手データ!A7,選手データ!B7,"")</f>
        <v/>
      </c>
      <c r="M8" s="44" t="str">
        <f>IF(選手データ!A7,選手データ!C7,"")</f>
        <v/>
      </c>
      <c r="N8" s="45"/>
      <c r="O8" s="46"/>
      <c r="P8" s="33" t="str">
        <f>IF(選手データ!A7,選手データ!D7,"")</f>
        <v/>
      </c>
      <c r="Q8" s="34" t="str">
        <f>IF(選手データ!A7,選手データ!E7,"")</f>
        <v/>
      </c>
    </row>
    <row r="9" spans="1:17" ht="29.25" customHeight="1">
      <c r="A9" s="51" t="s">
        <v>31</v>
      </c>
      <c r="B9" s="52"/>
      <c r="C9" s="9" t="s">
        <v>30</v>
      </c>
      <c r="D9" s="53" t="str">
        <f>IF(基本データ!B3,基本データ!C3,"")</f>
        <v>名古屋ｸﾞﾘｰﾝｶﾝﾄﾘｰｸﾗﾌﾞ</v>
      </c>
      <c r="E9" s="54"/>
      <c r="F9" s="54"/>
      <c r="G9" s="54"/>
      <c r="H9" s="54"/>
      <c r="I9" s="54"/>
      <c r="J9" s="55"/>
      <c r="L9" s="32" t="str">
        <f>IF(選手データ!A8,選手データ!B8,"")</f>
        <v/>
      </c>
      <c r="M9" s="44" t="str">
        <f>IF(選手データ!A8,選手データ!C8,"")</f>
        <v/>
      </c>
      <c r="N9" s="45"/>
      <c r="O9" s="46"/>
      <c r="P9" s="33" t="str">
        <f>IF(選手データ!A8,選手データ!D8,"")</f>
        <v/>
      </c>
      <c r="Q9" s="34" t="str">
        <f>IF(選手データ!A8,選手データ!E8,"")</f>
        <v/>
      </c>
    </row>
    <row r="10" spans="1:17" ht="29.25" customHeight="1">
      <c r="A10" s="73" t="s">
        <v>29</v>
      </c>
      <c r="B10" s="74"/>
      <c r="C10" s="9" t="s">
        <v>28</v>
      </c>
      <c r="D10" s="53" t="str">
        <f>IF(基本データ!B3,基本データ!C4,"")</f>
        <v>愛知県豊田市御作町釜土１１８８－１</v>
      </c>
      <c r="E10" s="54"/>
      <c r="F10" s="54"/>
      <c r="G10" s="54"/>
      <c r="H10" s="54"/>
      <c r="I10" s="54"/>
      <c r="J10" s="55"/>
      <c r="L10" s="32" t="str">
        <f>IF(選手データ!A9,選手データ!B9,"")</f>
        <v/>
      </c>
      <c r="M10" s="44" t="str">
        <f>IF(選手データ!A9,選手データ!C9,"")</f>
        <v/>
      </c>
      <c r="N10" s="45"/>
      <c r="O10" s="46"/>
      <c r="P10" s="33" t="str">
        <f>IF(選手データ!A9,選手データ!D9,"")</f>
        <v/>
      </c>
      <c r="Q10" s="34" t="str">
        <f>IF(選手データ!A9,選手データ!E9,"")</f>
        <v/>
      </c>
    </row>
    <row r="11" spans="1:17" ht="29.25" customHeight="1">
      <c r="A11" s="44" t="s">
        <v>27</v>
      </c>
      <c r="B11" s="45"/>
      <c r="C11" s="46"/>
      <c r="D11" s="75" t="s">
        <v>26</v>
      </c>
      <c r="E11" s="76"/>
      <c r="F11" s="76"/>
      <c r="G11" s="76"/>
      <c r="H11" s="76"/>
      <c r="I11" s="76"/>
      <c r="J11" s="77"/>
      <c r="L11" s="32" t="str">
        <f>IF(選手データ!A10,選手データ!B10,"")</f>
        <v/>
      </c>
      <c r="M11" s="44" t="str">
        <f>IF(選手データ!A10,選手データ!C10,"")</f>
        <v/>
      </c>
      <c r="N11" s="45"/>
      <c r="O11" s="46"/>
      <c r="P11" s="33" t="str">
        <f>IF(選手データ!A10,選手データ!D10,"")</f>
        <v/>
      </c>
      <c r="Q11" s="34" t="str">
        <f>IF(選手データ!A10,選手データ!E10,"")</f>
        <v/>
      </c>
    </row>
    <row r="12" spans="1:17" ht="29.25" customHeight="1">
      <c r="A12" s="78" t="s">
        <v>25</v>
      </c>
      <c r="B12" s="79"/>
      <c r="C12" s="79"/>
      <c r="D12" s="79"/>
      <c r="E12" s="16"/>
      <c r="F12" s="16"/>
      <c r="G12" s="16"/>
      <c r="H12" s="16"/>
      <c r="I12" s="16"/>
      <c r="J12" s="15"/>
      <c r="L12" s="32" t="str">
        <f>IF(選手データ!A11,選手データ!B11,"")</f>
        <v/>
      </c>
      <c r="M12" s="44" t="str">
        <f>IF(選手データ!A11,選手データ!C11,"")</f>
        <v/>
      </c>
      <c r="N12" s="45"/>
      <c r="O12" s="46"/>
      <c r="P12" s="33" t="str">
        <f>IF(選手データ!A11,選手データ!D11,"")</f>
        <v/>
      </c>
      <c r="Q12" s="34" t="str">
        <f>IF(選手データ!A11,選手データ!E11,"")</f>
        <v/>
      </c>
    </row>
    <row r="13" spans="1:17" ht="29.25" customHeight="1">
      <c r="A13" s="80" t="str">
        <f>IF(基本データ!B6,基本データ!C6,"")</f>
        <v>1900/0/0</v>
      </c>
      <c r="B13" s="81"/>
      <c r="C13" s="81"/>
      <c r="D13" s="81"/>
      <c r="J13" s="12"/>
      <c r="L13" s="32" t="str">
        <f>IF(選手データ!A12,選手データ!B12,"")</f>
        <v/>
      </c>
      <c r="M13" s="44" t="str">
        <f>IF(選手データ!A12,選手データ!C12,"")</f>
        <v/>
      </c>
      <c r="N13" s="45"/>
      <c r="O13" s="46"/>
      <c r="P13" s="33" t="str">
        <f>IF(選手データ!A12,選手データ!D12,"")</f>
        <v/>
      </c>
      <c r="Q13" s="34" t="str">
        <f>IF(選手データ!A12,選手データ!E12,"")</f>
        <v/>
      </c>
    </row>
    <row r="14" spans="1:17" ht="29.25" customHeight="1">
      <c r="A14" s="13"/>
      <c r="J14" s="12"/>
      <c r="L14" s="32" t="str">
        <f>IF(選手データ!A13,選手データ!B13,"")</f>
        <v/>
      </c>
      <c r="M14" s="44" t="str">
        <f>IF(選手データ!A13,選手データ!C13,"")</f>
        <v/>
      </c>
      <c r="N14" s="45"/>
      <c r="O14" s="46"/>
      <c r="P14" s="33" t="str">
        <f>IF(選手データ!A13,選手データ!D13,"")</f>
        <v/>
      </c>
      <c r="Q14" s="34" t="str">
        <f>IF(選手データ!A13,選手データ!E13,"")</f>
        <v/>
      </c>
    </row>
    <row r="15" spans="1:17" ht="29.25" customHeight="1">
      <c r="A15" s="13"/>
      <c r="B15" s="71" t="s">
        <v>24</v>
      </c>
      <c r="C15" s="71"/>
      <c r="D15" s="57" t="str">
        <f>IF(基本データ!B7,基本データ!C7,"")</f>
        <v>？？？</v>
      </c>
      <c r="E15" s="57"/>
      <c r="F15" s="57"/>
      <c r="G15" s="57"/>
      <c r="H15" s="57"/>
      <c r="I15" s="57"/>
      <c r="J15" s="58"/>
      <c r="L15" s="32" t="str">
        <f>IF(選手データ!A14,選手データ!B14,"")</f>
        <v/>
      </c>
      <c r="M15" s="44" t="str">
        <f>IF(選手データ!A14,選手データ!C14,"")</f>
        <v/>
      </c>
      <c r="N15" s="45"/>
      <c r="O15" s="46"/>
      <c r="P15" s="33" t="str">
        <f>IF(選手データ!A14,選手データ!D14,"")</f>
        <v/>
      </c>
      <c r="Q15" s="34" t="str">
        <f>IF(選手データ!A14,選手データ!E14,"")</f>
        <v/>
      </c>
    </row>
    <row r="16" spans="1:17" ht="29.25" customHeight="1">
      <c r="A16" s="13"/>
      <c r="B16" s="71" t="s">
        <v>23</v>
      </c>
      <c r="C16" s="71"/>
      <c r="D16" s="57" t="str">
        <f>IF(基本データ!B8,基本データ!C8,"")</f>
        <v>私立高ゴ連高等学校</v>
      </c>
      <c r="E16" s="57"/>
      <c r="F16" s="57"/>
      <c r="G16" s="57"/>
      <c r="H16" s="57"/>
      <c r="I16" s="57"/>
      <c r="J16" s="58"/>
      <c r="L16" s="32" t="str">
        <f>IF(選手データ!A15,選手データ!B15,"")</f>
        <v/>
      </c>
      <c r="M16" s="44" t="str">
        <f>IF(選手データ!A15,選手データ!C15,"")</f>
        <v/>
      </c>
      <c r="N16" s="45"/>
      <c r="O16" s="46"/>
      <c r="P16" s="33" t="str">
        <f>IF(選手データ!A15,選手データ!D15,"")</f>
        <v/>
      </c>
      <c r="Q16" s="34" t="str">
        <f>IF(選手データ!A15,選手データ!E15,"")</f>
        <v/>
      </c>
    </row>
    <row r="17" spans="1:17" ht="29.25" customHeight="1">
      <c r="A17" s="13"/>
      <c r="B17" s="20" t="s">
        <v>22</v>
      </c>
      <c r="E17" s="19"/>
      <c r="F17" s="57" t="str">
        <f>IF(基本データ!B9,基本データ!C9,"")</f>
        <v>高ゴ連次郎</v>
      </c>
      <c r="G17" s="57"/>
      <c r="H17" s="57"/>
      <c r="I17" s="57"/>
      <c r="J17" s="12" t="s">
        <v>21</v>
      </c>
      <c r="L17" s="32" t="str">
        <f>IF(選手データ!A16,選手データ!B16,"")</f>
        <v/>
      </c>
      <c r="M17" s="44" t="str">
        <f>IF(選手データ!A16,選手データ!C16,"")</f>
        <v/>
      </c>
      <c r="N17" s="45"/>
      <c r="O17" s="46"/>
      <c r="P17" s="33" t="str">
        <f>IF(選手データ!A16,選手データ!D16,"")</f>
        <v/>
      </c>
      <c r="Q17" s="34" t="str">
        <f>IF(選手データ!A16,選手データ!E16,"")</f>
        <v/>
      </c>
    </row>
    <row r="18" spans="1:17" ht="29.25" customHeight="1">
      <c r="A18" s="8"/>
      <c r="B18" s="10"/>
      <c r="C18" s="10"/>
      <c r="D18" s="10"/>
      <c r="E18" s="10"/>
      <c r="F18" s="10"/>
      <c r="G18" s="10"/>
      <c r="H18" s="10"/>
      <c r="I18" s="10"/>
      <c r="J18" s="7"/>
      <c r="L18" s="32" t="str">
        <f>IF(選手データ!A17,選手データ!B17,"")</f>
        <v/>
      </c>
      <c r="M18" s="44" t="str">
        <f>IF(選手データ!A17,選手データ!C17,"")</f>
        <v/>
      </c>
      <c r="N18" s="45"/>
      <c r="O18" s="46"/>
      <c r="P18" s="33" t="str">
        <f>IF(選手データ!A17,選手データ!D17,"")</f>
        <v/>
      </c>
      <c r="Q18" s="34" t="str">
        <f>IF(選手データ!A17,選手データ!E17,"")</f>
        <v/>
      </c>
    </row>
    <row r="19" spans="1:17" ht="29.25" customHeight="1">
      <c r="A19" s="17"/>
      <c r="B19" s="15"/>
      <c r="C19" s="42" t="s">
        <v>20</v>
      </c>
      <c r="D19" s="43"/>
      <c r="E19" s="82"/>
      <c r="F19" s="42" t="s">
        <v>19</v>
      </c>
      <c r="G19" s="43"/>
      <c r="H19" s="43"/>
      <c r="I19" s="43"/>
      <c r="J19" s="82"/>
      <c r="L19" s="32" t="str">
        <f>IF(選手データ!A18,選手データ!B18,"")</f>
        <v/>
      </c>
      <c r="M19" s="44" t="str">
        <f>IF(選手データ!A18,選手データ!C18,"")</f>
        <v/>
      </c>
      <c r="N19" s="45"/>
      <c r="O19" s="46"/>
      <c r="P19" s="33" t="str">
        <f>IF(選手データ!A18,選手データ!D18,"")</f>
        <v/>
      </c>
      <c r="Q19" s="34" t="str">
        <f>IF(選手データ!A18,選手データ!E18,"")</f>
        <v/>
      </c>
    </row>
    <row r="20" spans="1:17" ht="29.25" customHeight="1">
      <c r="A20" s="83" t="s">
        <v>18</v>
      </c>
      <c r="B20" s="84"/>
      <c r="C20" s="17" t="s">
        <v>17</v>
      </c>
      <c r="D20" s="18" t="s">
        <v>16</v>
      </c>
      <c r="E20" s="15" t="s">
        <v>15</v>
      </c>
      <c r="F20" s="17"/>
      <c r="G20" s="16"/>
      <c r="H20" s="16"/>
      <c r="I20" s="16"/>
      <c r="J20" s="15" t="s">
        <v>13</v>
      </c>
      <c r="L20" s="32" t="str">
        <f>IF(選手データ!A19,選手データ!B19,"")</f>
        <v/>
      </c>
      <c r="M20" s="44" t="str">
        <f>IF(選手データ!A19,選手データ!C19,"")</f>
        <v/>
      </c>
      <c r="N20" s="45"/>
      <c r="O20" s="46"/>
      <c r="P20" s="33" t="str">
        <f>IF(選手データ!A19,選手データ!D19,"")</f>
        <v/>
      </c>
      <c r="Q20" s="34" t="str">
        <f>IF(選手データ!A19,選手データ!E19,"")</f>
        <v/>
      </c>
    </row>
    <row r="21" spans="1:17" ht="29.25" customHeight="1">
      <c r="A21" s="83"/>
      <c r="B21" s="84"/>
      <c r="C21" s="13"/>
      <c r="D21" s="14"/>
      <c r="E21" s="12"/>
      <c r="F21" s="13"/>
      <c r="J21" s="12"/>
      <c r="L21" s="32" t="str">
        <f>IF(選手データ!A20,選手データ!B20,"")</f>
        <v/>
      </c>
      <c r="M21" s="44" t="str">
        <f>IF(選手データ!A20,選手データ!C20,"")</f>
        <v/>
      </c>
      <c r="N21" s="45"/>
      <c r="O21" s="46"/>
      <c r="P21" s="33" t="str">
        <f>IF(選手データ!A20,選手データ!D20,"")</f>
        <v/>
      </c>
      <c r="Q21" s="34" t="str">
        <f>IF(選手データ!A20,選手データ!E20,"")</f>
        <v/>
      </c>
    </row>
    <row r="22" spans="1:17" ht="29.25" customHeight="1">
      <c r="A22" s="83"/>
      <c r="B22" s="84"/>
      <c r="C22" s="8"/>
      <c r="D22" s="11"/>
      <c r="E22" s="7"/>
      <c r="F22" s="8"/>
      <c r="G22" s="10"/>
      <c r="H22" s="10"/>
      <c r="I22" s="10"/>
      <c r="J22" s="7"/>
      <c r="L22" s="32" t="str">
        <f>IF(選手データ!A21,選手データ!B21,"")</f>
        <v/>
      </c>
      <c r="M22" s="44" t="str">
        <f>IF(選手データ!A21,選手データ!C21,"")</f>
        <v/>
      </c>
      <c r="N22" s="45"/>
      <c r="O22" s="46"/>
      <c r="P22" s="33" t="str">
        <f>IF(選手データ!A21,選手データ!D21,"")</f>
        <v/>
      </c>
      <c r="Q22" s="34" t="str">
        <f>IF(選手データ!A21,選手データ!E21,"")</f>
        <v/>
      </c>
    </row>
    <row r="23" spans="1:17" ht="29.25" customHeight="1">
      <c r="A23" s="8"/>
      <c r="B23" s="7"/>
      <c r="C23" s="42" t="s">
        <v>14</v>
      </c>
      <c r="D23" s="43"/>
      <c r="E23" s="82"/>
      <c r="F23" s="6"/>
      <c r="G23" s="5"/>
      <c r="H23" s="5"/>
      <c r="I23" s="5"/>
      <c r="J23" s="4" t="s">
        <v>13</v>
      </c>
      <c r="L23" s="32" t="str">
        <f>IF(選手データ!A22,選手データ!B22,"")</f>
        <v/>
      </c>
      <c r="M23" s="44" t="str">
        <f>IF(選手データ!A22,選手データ!C22,"")</f>
        <v/>
      </c>
      <c r="N23" s="45"/>
      <c r="O23" s="46"/>
      <c r="P23" s="33" t="str">
        <f>IF(選手データ!A22,選手データ!D22,"")</f>
        <v/>
      </c>
      <c r="Q23" s="34" t="str">
        <f>IF(選手データ!A22,選手データ!E22,"")</f>
        <v/>
      </c>
    </row>
    <row r="24" spans="1:17" ht="13.5" customHeight="1">
      <c r="C24" s="3"/>
      <c r="D24" s="3"/>
      <c r="E24" s="3"/>
    </row>
    <row r="25" spans="1:17" ht="13.5" customHeight="1">
      <c r="A25" s="2" t="s">
        <v>9</v>
      </c>
    </row>
    <row r="26" spans="1:17" ht="13.5" customHeight="1">
      <c r="A26" s="2" t="s">
        <v>8</v>
      </c>
      <c r="L26" s="42" t="s">
        <v>12</v>
      </c>
      <c r="M26" s="43"/>
      <c r="N26" s="43"/>
      <c r="O26" s="43"/>
      <c r="P26" s="24" t="s">
        <v>11</v>
      </c>
      <c r="Q26" s="9" t="s">
        <v>10</v>
      </c>
    </row>
    <row r="27" spans="1:17" ht="13.5" customHeight="1">
      <c r="A27" s="2" t="s">
        <v>7</v>
      </c>
      <c r="L27" s="37" t="str">
        <f>IF(選手データ!A57,選手データ!C57,"")</f>
        <v>高ゴ連三郎</v>
      </c>
      <c r="M27" s="37"/>
      <c r="N27" s="37"/>
      <c r="O27" s="37"/>
      <c r="P27" s="38" t="str">
        <f>IF(選手データ!A57,選手データ!D57,"")</f>
        <v>1800年4月1日</v>
      </c>
      <c r="Q27" s="40" t="str">
        <f>IF(選手データ!A57,選手データ!E57,"")</f>
        <v>愛知県千種区若水3－2－13</v>
      </c>
    </row>
    <row r="28" spans="1:17" ht="13.5" customHeight="1">
      <c r="A28" s="2" t="s">
        <v>6</v>
      </c>
      <c r="L28" s="37"/>
      <c r="M28" s="37"/>
      <c r="N28" s="37"/>
      <c r="O28" s="37"/>
      <c r="P28" s="39"/>
      <c r="Q28" s="41"/>
    </row>
    <row r="29" spans="1:17" ht="13.5" customHeight="1">
      <c r="A29" s="2" t="s">
        <v>5</v>
      </c>
      <c r="L29" s="37" t="str">
        <f>IF(選手データ!A58,選手データ!C58,"")</f>
        <v/>
      </c>
      <c r="M29" s="37"/>
      <c r="N29" s="37"/>
      <c r="O29" s="37"/>
      <c r="P29" s="38" t="str">
        <f>IF(選手データ!A58,選手データ!D58,"")</f>
        <v/>
      </c>
      <c r="Q29" s="40" t="str">
        <f>IF(選手データ!A58,選手データ!E58,"")</f>
        <v/>
      </c>
    </row>
    <row r="30" spans="1:17" ht="13.5" customHeight="1">
      <c r="A30" s="2" t="s">
        <v>4</v>
      </c>
      <c r="L30" s="37"/>
      <c r="M30" s="37"/>
      <c r="N30" s="37"/>
      <c r="O30" s="37"/>
      <c r="P30" s="39"/>
      <c r="Q30" s="41"/>
    </row>
    <row r="31" spans="1:17" ht="13.5" customHeight="1">
      <c r="A31" s="2" t="s">
        <v>3</v>
      </c>
      <c r="L31" s="37" t="str">
        <f>IF(選手データ!A59,選手データ!C59,"")</f>
        <v/>
      </c>
      <c r="M31" s="37"/>
      <c r="N31" s="37"/>
      <c r="O31" s="37"/>
      <c r="P31" s="38" t="str">
        <f>IF(選手データ!A59,選手データ!D59,"")</f>
        <v/>
      </c>
      <c r="Q31" s="40" t="str">
        <f>IF(選手データ!A59,選手データ!E59,"")</f>
        <v/>
      </c>
    </row>
    <row r="32" spans="1:17" ht="13.5" customHeight="1">
      <c r="A32" s="2" t="s">
        <v>1</v>
      </c>
      <c r="L32" s="37"/>
      <c r="M32" s="37"/>
      <c r="N32" s="37"/>
      <c r="O32" s="37"/>
      <c r="P32" s="39"/>
      <c r="Q32" s="41"/>
    </row>
    <row r="33" spans="1:16" ht="13.5" customHeight="1">
      <c r="A33" s="2" t="s">
        <v>0</v>
      </c>
      <c r="P33" s="1" t="s">
        <v>2</v>
      </c>
    </row>
    <row r="34" spans="1:16">
      <c r="A34" s="2"/>
    </row>
    <row r="35" spans="1:16">
      <c r="A35" s="2"/>
    </row>
    <row r="36" spans="1:16">
      <c r="A36" s="2"/>
    </row>
  </sheetData>
  <mergeCells count="59">
    <mergeCell ref="C23:E23"/>
    <mergeCell ref="M23:O23"/>
    <mergeCell ref="B15:C15"/>
    <mergeCell ref="M15:O15"/>
    <mergeCell ref="B16:C16"/>
    <mergeCell ref="M16:O16"/>
    <mergeCell ref="D15:J15"/>
    <mergeCell ref="D16:J16"/>
    <mergeCell ref="F17:I17"/>
    <mergeCell ref="C19:E19"/>
    <mergeCell ref="F19:J19"/>
    <mergeCell ref="M19:O19"/>
    <mergeCell ref="M22:O22"/>
    <mergeCell ref="A20:B22"/>
    <mergeCell ref="M20:O20"/>
    <mergeCell ref="M21:O21"/>
    <mergeCell ref="A12:D12"/>
    <mergeCell ref="M12:O12"/>
    <mergeCell ref="A13:D13"/>
    <mergeCell ref="M13:O13"/>
    <mergeCell ref="M14:O14"/>
    <mergeCell ref="A10:B10"/>
    <mergeCell ref="D10:J10"/>
    <mergeCell ref="M10:O10"/>
    <mergeCell ref="A11:C11"/>
    <mergeCell ref="D11:J11"/>
    <mergeCell ref="M11:O11"/>
    <mergeCell ref="A9:B9"/>
    <mergeCell ref="D9:J9"/>
    <mergeCell ref="M9:O9"/>
    <mergeCell ref="A4:C4"/>
    <mergeCell ref="D4:J4"/>
    <mergeCell ref="M4:O4"/>
    <mergeCell ref="D5:J5"/>
    <mergeCell ref="M5:O5"/>
    <mergeCell ref="M6:O6"/>
    <mergeCell ref="D7:J7"/>
    <mergeCell ref="M7:O7"/>
    <mergeCell ref="A8:C8"/>
    <mergeCell ref="D8:J8"/>
    <mergeCell ref="M8:O8"/>
    <mergeCell ref="G6:J6"/>
    <mergeCell ref="D3:J3"/>
    <mergeCell ref="M3:O3"/>
    <mergeCell ref="L1:Q1"/>
    <mergeCell ref="A2:J2"/>
    <mergeCell ref="M2:O2"/>
    <mergeCell ref="L26:O26"/>
    <mergeCell ref="L27:O28"/>
    <mergeCell ref="P27:P28"/>
    <mergeCell ref="Q27:Q28"/>
    <mergeCell ref="M17:O17"/>
    <mergeCell ref="M18:O18"/>
    <mergeCell ref="L29:O30"/>
    <mergeCell ref="P29:P30"/>
    <mergeCell ref="Q29:Q30"/>
    <mergeCell ref="L31:O32"/>
    <mergeCell ref="P31:P32"/>
    <mergeCell ref="Q31:Q32"/>
  </mergeCells>
  <phoneticPr fontId="2"/>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基本データ</vt:lpstr>
      <vt:lpstr>選手データ</vt:lpstr>
      <vt:lpstr>免税用紙（印刷用）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良徳</dc:creator>
  <cp:lastModifiedBy>崇志 岩田</cp:lastModifiedBy>
  <dcterms:created xsi:type="dcterms:W3CDTF">2019-04-01T00:48:56Z</dcterms:created>
  <dcterms:modified xsi:type="dcterms:W3CDTF">2025-04-01T03:16:27Z</dcterms:modified>
</cp:coreProperties>
</file>